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2025\MIPG\PAAC\"/>
    </mc:Choice>
  </mc:AlternateContent>
  <xr:revisionPtr revIDLastSave="0" documentId="13_ncr:1_{03BF277F-4E1A-4805-8E0B-755558B4DC7C}" xr6:coauthVersionLast="47" xr6:coauthVersionMax="47" xr10:uidLastSave="{00000000-0000-0000-0000-000000000000}"/>
  <bookViews>
    <workbookView xWindow="-120" yWindow="-120" windowWidth="29040" windowHeight="15840" tabRatio="858" xr2:uid="{2327A4D5-889C-4C5A-A8F6-66F332A0F24C}"/>
  </bookViews>
  <sheets>
    <sheet name="MAPA RIESGOS DE CORRUPCION" sheetId="1" r:id="rId1"/>
    <sheet name="RACIONALIZACION TRAMITES" sheetId="2" r:id="rId2"/>
    <sheet name="RENDICION DE CUENTAS" sheetId="3" r:id="rId3"/>
    <sheet name="Mec MEJORAR ATENCION CIUDADANO" sheetId="4" r:id="rId4"/>
    <sheet name="Mec TRANSPARENCIA Y ACCESO INFO" sheetId="5" r:id="rId5"/>
    <sheet name="MAPA DE PROCESOS" sheetId="6" r:id="rId6"/>
    <sheet name="VALORES DEL SERVICIO PUBLICO"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 i="1" l="1"/>
  <c r="Y15" i="1"/>
  <c r="W15" i="1"/>
  <c r="U15" i="1"/>
  <c r="S15" i="1"/>
  <c r="Q15" i="1"/>
  <c r="O15" i="1"/>
  <c r="BB14" i="1"/>
  <c r="AZ13" i="1"/>
  <c r="AX13" i="1"/>
  <c r="AV13" i="1"/>
  <c r="AT13" i="1"/>
  <c r="AR13" i="1"/>
  <c r="AP13" i="1"/>
  <c r="AN13" i="1"/>
  <c r="AA13" i="1"/>
  <c r="Y13" i="1"/>
  <c r="W13" i="1"/>
  <c r="U13" i="1"/>
  <c r="S13" i="1"/>
  <c r="Q13" i="1"/>
  <c r="O13" i="1"/>
  <c r="AZ12" i="1"/>
  <c r="AX12" i="1"/>
  <c r="AV12" i="1"/>
  <c r="AT12" i="1"/>
  <c r="AR12" i="1"/>
  <c r="AP12" i="1"/>
  <c r="AN12" i="1"/>
  <c r="AA12" i="1"/>
  <c r="Y12" i="1"/>
  <c r="W12" i="1"/>
  <c r="U12" i="1"/>
  <c r="S12" i="1"/>
  <c r="Q12" i="1"/>
  <c r="O12" i="1"/>
  <c r="AZ11" i="1"/>
  <c r="AX11" i="1"/>
  <c r="AV11" i="1"/>
  <c r="AT11" i="1"/>
  <c r="AR11" i="1"/>
  <c r="AP11" i="1"/>
  <c r="AN11" i="1"/>
  <c r="AA11" i="1"/>
  <c r="Y11" i="1"/>
  <c r="W11" i="1"/>
  <c r="U11" i="1"/>
  <c r="S11" i="1"/>
  <c r="Q11" i="1"/>
  <c r="O11" i="1"/>
  <c r="AZ10" i="1"/>
  <c r="AX10" i="1"/>
  <c r="AV10" i="1"/>
  <c r="AT10" i="1"/>
  <c r="AR10" i="1"/>
  <c r="AP10" i="1"/>
  <c r="AN10" i="1"/>
  <c r="AA10" i="1"/>
  <c r="Y10" i="1"/>
  <c r="W10" i="1"/>
  <c r="U10" i="1"/>
  <c r="S10" i="1"/>
  <c r="Q10" i="1"/>
  <c r="O10" i="1"/>
  <c r="AZ9" i="1"/>
  <c r="AX9" i="1"/>
  <c r="AV9" i="1"/>
  <c r="AT9" i="1"/>
  <c r="AR9" i="1"/>
  <c r="AP9" i="1"/>
  <c r="AN9" i="1"/>
  <c r="AA9" i="1"/>
  <c r="Y9" i="1"/>
  <c r="W9" i="1"/>
  <c r="U9" i="1"/>
  <c r="S9" i="1"/>
  <c r="Q9" i="1"/>
  <c r="O9" i="1"/>
  <c r="AZ8" i="1"/>
  <c r="AX8" i="1"/>
  <c r="AV8" i="1"/>
  <c r="AT8" i="1"/>
  <c r="AR8" i="1"/>
  <c r="AP8" i="1"/>
  <c r="AN8" i="1"/>
  <c r="AA8" i="1"/>
  <c r="Y8" i="1"/>
  <c r="W8" i="1"/>
  <c r="U8" i="1"/>
  <c r="S8" i="1"/>
  <c r="Q8" i="1"/>
  <c r="O8" i="1"/>
  <c r="AZ7" i="1"/>
  <c r="AX7" i="1"/>
  <c r="AV7" i="1"/>
  <c r="AT7" i="1"/>
  <c r="AR7" i="1"/>
  <c r="AP7" i="1"/>
  <c r="AN7" i="1"/>
  <c r="AA7" i="1"/>
  <c r="Y7" i="1"/>
  <c r="W7" i="1"/>
  <c r="U7" i="1"/>
  <c r="S7" i="1"/>
  <c r="Q7" i="1"/>
  <c r="O7" i="1"/>
  <c r="AZ6" i="1"/>
  <c r="AX6" i="1"/>
  <c r="AV6" i="1"/>
  <c r="AT6" i="1"/>
  <c r="AR6" i="1"/>
  <c r="AP6" i="1"/>
  <c r="AN6" i="1"/>
  <c r="AA6" i="1"/>
  <c r="Y6" i="1"/>
  <c r="W6" i="1"/>
  <c r="U6" i="1"/>
  <c r="S6" i="1"/>
  <c r="Q6" i="1"/>
  <c r="O6" i="1"/>
  <c r="AZ5" i="1"/>
  <c r="AX5" i="1"/>
  <c r="AV5" i="1"/>
  <c r="AT5" i="1"/>
  <c r="AR5" i="1"/>
  <c r="AP5" i="1"/>
  <c r="AN5" i="1"/>
  <c r="AA5" i="1"/>
  <c r="Y5" i="1"/>
  <c r="W5" i="1"/>
  <c r="U5" i="1"/>
  <c r="S5" i="1"/>
  <c r="Q5" i="1"/>
  <c r="O5" i="1"/>
  <c r="BB8" i="1" l="1"/>
  <c r="BA8" i="1" s="1"/>
  <c r="BE8" i="1" s="1"/>
  <c r="BB9" i="1"/>
  <c r="BD9" i="1" s="1"/>
  <c r="BC9" i="1" s="1"/>
  <c r="BB5" i="1"/>
  <c r="BA5" i="1" s="1"/>
  <c r="BE5" i="1" s="1"/>
  <c r="BB13" i="1"/>
  <c r="BD13" i="1" s="1"/>
  <c r="BC13" i="1" s="1"/>
  <c r="BB12" i="1"/>
  <c r="BA12" i="1" s="1"/>
  <c r="BE12" i="1" s="1"/>
  <c r="AC10" i="1"/>
  <c r="AB10" i="1" s="1"/>
  <c r="AF10" i="1" s="1"/>
  <c r="BB11" i="1"/>
  <c r="BA11" i="1" s="1"/>
  <c r="BE11" i="1" s="1"/>
  <c r="BB10" i="1"/>
  <c r="BA10" i="1" s="1"/>
  <c r="BE10" i="1" s="1"/>
  <c r="BB7" i="1"/>
  <c r="BA7" i="1" s="1"/>
  <c r="BE7" i="1" s="1"/>
  <c r="BD7" i="1"/>
  <c r="BC7" i="1" s="1"/>
  <c r="AC5" i="1"/>
  <c r="AB5" i="1" s="1"/>
  <c r="AF5" i="1" s="1"/>
  <c r="AC6" i="1"/>
  <c r="AB6" i="1" s="1"/>
  <c r="AF6" i="1" s="1"/>
  <c r="BB6" i="1"/>
  <c r="BA6" i="1" s="1"/>
  <c r="BE6" i="1" s="1"/>
  <c r="AC13" i="1"/>
  <c r="AB13" i="1" s="1"/>
  <c r="AF13" i="1" s="1"/>
  <c r="AC8" i="1"/>
  <c r="AB8" i="1" s="1"/>
  <c r="AF8" i="1" s="1"/>
  <c r="AC15" i="1"/>
  <c r="AC11" i="1"/>
  <c r="AB11" i="1" s="1"/>
  <c r="AF11" i="1" s="1"/>
  <c r="AC9" i="1"/>
  <c r="AB9" i="1" s="1"/>
  <c r="AF9" i="1" s="1"/>
  <c r="AC7" i="1"/>
  <c r="AB7" i="1" s="1"/>
  <c r="AF7" i="1" s="1"/>
  <c r="AC12" i="1"/>
  <c r="AB12" i="1" s="1"/>
  <c r="AF12" i="1" s="1"/>
  <c r="BD10" i="1"/>
  <c r="BC10" i="1" s="1"/>
  <c r="BD8" i="1"/>
  <c r="BC8" i="1" s="1"/>
  <c r="AE10" i="1"/>
  <c r="AD10" i="1" s="1"/>
  <c r="BD12" i="1" l="1"/>
  <c r="BC12" i="1" s="1"/>
  <c r="BA13" i="1"/>
  <c r="BE13" i="1" s="1"/>
  <c r="AE8" i="1"/>
  <c r="AD8" i="1" s="1"/>
  <c r="BA9" i="1"/>
  <c r="BE9" i="1" s="1"/>
  <c r="BD5" i="1"/>
  <c r="BC5" i="1" s="1"/>
  <c r="BD11" i="1"/>
  <c r="BC11" i="1" s="1"/>
  <c r="AE11" i="1"/>
  <c r="AD11" i="1" s="1"/>
  <c r="AE6" i="1"/>
  <c r="AD6" i="1" s="1"/>
  <c r="AE5" i="1"/>
  <c r="AD5" i="1" s="1"/>
  <c r="BD6" i="1"/>
  <c r="BC6" i="1" s="1"/>
  <c r="AE13" i="1"/>
  <c r="AD13" i="1" s="1"/>
  <c r="AE9" i="1"/>
  <c r="AD9" i="1" s="1"/>
  <c r="AE7" i="1"/>
  <c r="AD7" i="1" s="1"/>
  <c r="AE12" i="1"/>
  <c r="A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Edna Catalina Rivera Gomez</author>
    <author>Gladys Carolina Vellojin Alba</author>
    <author>JOHN PINEDA</author>
    <author>ADMINISTRATIVO</author>
    <author>USUARIO</author>
  </authors>
  <commentList>
    <comment ref="N2" authorId="0" shapeId="0" xr:uid="{40C17F84-8A21-4FA7-BF1C-E4D7957D6682}">
      <text>
        <r>
          <rPr>
            <sz val="9"/>
            <color indexed="81"/>
            <rFont val="Tahoma"/>
            <family val="2"/>
          </rPr>
          <t>Determine la Probabilidad e Impacto del riesgo antes de los controles existentes.</t>
        </r>
      </text>
    </comment>
    <comment ref="AG2" authorId="1" shapeId="0" xr:uid="{E30F5491-DF61-441A-9752-FB02213CF29C}">
      <text>
        <r>
          <rPr>
            <sz val="9"/>
            <color indexed="81"/>
            <rFont val="Tahoma"/>
            <family val="2"/>
          </rPr>
          <t>Determine la Probabilidad e Impacto del riesgo después de los controles existentes.</t>
        </r>
      </text>
    </comment>
    <comment ref="BF2" authorId="0" shapeId="0" xr:uid="{830D8BCA-29B1-4700-876B-4EE85410C7B7}">
      <text>
        <r>
          <rPr>
            <sz val="9"/>
            <color indexed="81"/>
            <rFont val="Tahoma"/>
            <family val="2"/>
          </rPr>
          <t xml:space="preserve">Seleccione el tipo de tratamiento a realizar para el riesgo residual.
Ver hoja TRATAMIENTO DEL RIESGO, del presente archivo.
</t>
        </r>
      </text>
    </comment>
    <comment ref="BG2" authorId="0" shapeId="0" xr:uid="{5F1FB9F0-39DA-45AB-B2C3-F8F46BF7D44D}">
      <text>
        <r>
          <rPr>
            <sz val="9"/>
            <color indexed="81"/>
            <rFont val="Tahoma"/>
            <family val="2"/>
          </rPr>
          <t>Formule los planes de acción que sean necesarios para dar tratamiento a los riesgos residuales que en su calificación quedan en la escala de nivel extremo, alto y moderado.</t>
        </r>
      </text>
    </comment>
    <comment ref="B3" authorId="2" shapeId="0" xr:uid="{C0347596-4065-4B60-8646-053AFC8CC96F}">
      <text>
        <r>
          <rPr>
            <sz val="10"/>
            <color indexed="81"/>
            <rFont val="Tahoma"/>
            <family val="2"/>
          </rPr>
          <t>Identifique el código del riesgo, haciendo uso de las siglas de su proceso. Iniciando en 001.</t>
        </r>
      </text>
    </comment>
    <comment ref="D3" authorId="2" shapeId="0" xr:uid="{1C61FBE9-E976-4567-943D-6445BD342168}">
      <text>
        <r>
          <rPr>
            <sz val="10"/>
            <color indexed="81"/>
            <rFont val="Tahoma"/>
            <family val="2"/>
          </rPr>
          <t>Determine con que sistema de gestión esta asociado su riesgo.</t>
        </r>
      </text>
    </comment>
    <comment ref="J3" authorId="0" shapeId="0" xr:uid="{482D4E9A-C19F-49C7-B1A1-24B4F90CF3E1}">
      <text>
        <r>
          <rPr>
            <sz val="9"/>
            <color indexed="81"/>
            <rFont val="Tahoma"/>
            <family val="2"/>
          </rPr>
          <t>Seleccione la categoría a la que pertenece el riesgo de acuerdo con su naturaleza.</t>
        </r>
      </text>
    </comment>
    <comment ref="K3" authorId="0" shapeId="0" xr:uid="{80DB3C9E-00DF-4CBD-A5D1-1E113AB848AB}">
      <text>
        <r>
          <rPr>
            <sz val="9"/>
            <color indexed="81"/>
            <rFont val="Tahoma"/>
            <family val="2"/>
          </rPr>
          <t>Describa claramente el riesgo identificado.
Recuerde que un riesgo es una posible situación que se presenta en la gestión de un proceso, que podría llegar a generar una desviación en el estándar establecido para el mismo y por tanto podría afectar los resultados esperados. Estos riesgos pueden ser tanto internos como externos. 
Ejemplos:</t>
        </r>
        <r>
          <rPr>
            <b/>
            <sz val="9"/>
            <color indexed="81"/>
            <rFont val="Tahoma"/>
            <family val="2"/>
          </rPr>
          <t xml:space="preserve">
</t>
        </r>
        <r>
          <rPr>
            <sz val="9"/>
            <color indexed="81"/>
            <rFont val="Tahoma"/>
            <family val="2"/>
          </rPr>
          <t>* Pérdida de la información.
* Agotamiento del presupuesto aprobado.
* Pérdida de clientes.
* Pérdida de la imagen.
* Pérdida de activos.
* Tecnología obsoleta.
* Proveedores no adecuados.
* Maquinaria y herramienta insuficiente.
* Información incompleta o incorrecta.
* Pérdida de dinero.</t>
        </r>
      </text>
    </comment>
    <comment ref="L3" authorId="0" shapeId="0" xr:uid="{F9EC2FF2-F5E9-4F07-A5D1-033A8BCE5AC1}">
      <text>
        <r>
          <rPr>
            <sz val="9"/>
            <color indexed="81"/>
            <rFont val="Tahoma"/>
            <family val="2"/>
          </rPr>
          <t xml:space="preserve">Seleccione:
</t>
        </r>
        <r>
          <rPr>
            <b/>
            <sz val="9"/>
            <color indexed="81"/>
            <rFont val="Tahoma"/>
            <family val="2"/>
          </rPr>
          <t>Si:</t>
        </r>
        <r>
          <rPr>
            <sz val="9"/>
            <color indexed="81"/>
            <rFont val="Tahoma"/>
            <family val="2"/>
          </rPr>
          <t xml:space="preserve"> en caso de que el riesgo identificado ya se haya hecho realidad.
</t>
        </r>
        <r>
          <rPr>
            <b/>
            <sz val="9"/>
            <color indexed="81"/>
            <rFont val="Tahoma"/>
            <family val="2"/>
          </rPr>
          <t>No:</t>
        </r>
        <r>
          <rPr>
            <sz val="9"/>
            <color indexed="81"/>
            <rFont val="Tahoma"/>
            <family val="2"/>
          </rPr>
          <t xml:space="preserve"> en caso de que el riesgo identificado NO ya se haya hecho realidad.
Para analizar si el riesgo ya se pudo haber materializado tenga en cuenta fuentes de datos tales como:
1- Quejas y reclamos
2- No conformidades internas
3- No conformidades externas
4- Salidas no conformes
5- Hallazgos de revisoría fiscal
6- Hallazgos de control interno.
7- Hallazgos de entes de control y vigilancia
8- Resultados de indicadores de gestión
9- Demandas, derechos de petición, tutelas
10- Accidentes</t>
        </r>
      </text>
    </comment>
    <comment ref="M3" authorId="0" shapeId="0" xr:uid="{B86D6174-2C42-43AD-8F11-8EC5C9A0589C}">
      <text>
        <r>
          <rPr>
            <sz val="9"/>
            <color indexed="81"/>
            <rFont val="Tahoma"/>
            <family val="2"/>
          </rPr>
          <t>Enuncie la(s) principal(es) parte(s) interesada(s) asociada(s) al riesgo identificado.
Para diligenciar esta casilla haga uso de la matriz de partes interesadas.
1. Entes de control y vigilancia
2. Suscriptor
3. Usuario
4. Comunidad 
5. Aliados Estratégicos
6. Proveedores y/o Contratistas
7. Colaboradores 
8. Asamblea de accionistas
9. Junta directiva
10. Acreedor</t>
        </r>
      </text>
    </comment>
    <comment ref="N3" authorId="0" shapeId="0" xr:uid="{096E21E7-825C-443A-8CDB-6EEF858788E4}">
      <text>
        <r>
          <rPr>
            <sz val="9"/>
            <color indexed="81"/>
            <rFont val="Tahoma"/>
            <family val="2"/>
          </rPr>
          <t xml:space="preserve">Seleccione el nivel de probabilidad del riesgo identificado.
</t>
        </r>
        <r>
          <rPr>
            <b/>
            <sz val="9"/>
            <color indexed="81"/>
            <rFont val="Tahoma"/>
            <family val="2"/>
          </rPr>
          <t xml:space="preserve">Probabilidad: </t>
        </r>
        <r>
          <rPr>
            <sz val="9"/>
            <color indexed="81"/>
            <rFont val="Tahoma"/>
            <family val="2"/>
          </rPr>
          <t xml:space="preserve">Es la posibilidad de que el riesgo se materialice.
Ver hoja de ANÁLISIS PROBABILIDAD del presente archivo para identificar con mayor objetividad la probabilidad del riesgo. </t>
        </r>
      </text>
    </comment>
    <comment ref="P3" authorId="0" shapeId="0" xr:uid="{675D83BB-0B35-479A-90B2-D912405CE3E5}">
      <text>
        <r>
          <rPr>
            <sz val="9"/>
            <color indexed="81"/>
            <rFont val="Tahoma"/>
            <family val="2"/>
          </rPr>
          <t xml:space="preserve">Seleccione el nivel del impacto del riesgo identificado para cada tipo de impacto (Legal, Desarrollo Institucional, Reputacional, Económico, Personas, Medio Ambiente)
</t>
        </r>
        <r>
          <rPr>
            <b/>
            <sz val="9"/>
            <color indexed="81"/>
            <rFont val="Tahoma"/>
            <family val="2"/>
          </rPr>
          <t>Impacto:</t>
        </r>
        <r>
          <rPr>
            <sz val="9"/>
            <color indexed="81"/>
            <rFont val="Tahoma"/>
            <family val="2"/>
          </rPr>
          <t xml:space="preserve"> Es el efecto que tendría el riesgo sobre el proceso en caso de que se llegara a materializar.
Ver hoja de ANÁLISIS DE IMPACTO del presente archivo para definir con mayor objetividad el nivel de impacto.</t>
        </r>
      </text>
    </comment>
    <comment ref="AB3" authorId="0" shapeId="0" xr:uid="{443ECD51-C3EE-4066-8C6E-4C85ED113D1A}">
      <text>
        <r>
          <rPr>
            <sz val="9"/>
            <color indexed="81"/>
            <rFont val="Tahoma"/>
            <family val="2"/>
          </rPr>
          <t>El cálculo del impacto 
es automático en la matriz y se realiza a partir de los niveles de impacto seleccionados para cada tipo de impacto.</t>
        </r>
      </text>
    </comment>
    <comment ref="AD3" authorId="0" shapeId="0" xr:uid="{F199A1F5-CFE2-4445-A476-E1FA4A4D66FC}">
      <text>
        <r>
          <rPr>
            <sz val="9"/>
            <color indexed="81"/>
            <rFont val="Tahoma"/>
            <family val="2"/>
          </rPr>
          <t>La valoración del riesgo inherente es automática y se calcula teniendo en cuenta la Probabilidad de Ocurrencia y la Calificación Impacto.</t>
        </r>
        <r>
          <rPr>
            <b/>
            <sz val="9"/>
            <color indexed="81"/>
            <rFont val="Tahoma"/>
            <family val="2"/>
          </rPr>
          <t xml:space="preserve">
Riesgo inherente: </t>
        </r>
        <r>
          <rPr>
            <sz val="9"/>
            <color indexed="81"/>
            <rFont val="Tahoma"/>
            <family val="2"/>
          </rPr>
          <t>es aquel que se presenta de manera intrínseca en la vivencia del ciclo de un proceso, es decir, cuando la vulnerabilidad asociada al mismo es evidente sin considerar los controles existentes.
Ver hoja EVALUACIÓN DEL RIESGO - RIESGO INHERENTE</t>
        </r>
      </text>
    </comment>
    <comment ref="AG3" authorId="0" shapeId="0" xr:uid="{A7242243-DE0E-4D07-9C91-69BE27BA41B7}">
      <text>
        <r>
          <rPr>
            <sz val="9"/>
            <color indexed="81"/>
            <rFont val="Tahoma"/>
            <family val="2"/>
          </rPr>
          <t>Se identifica las razones que pueden detonar la materialización del riesgo para luego compararlas con los controles existentes, determinando así, si dichos controles son coherentes con la causa y, por lo tanto, ayudan a mitigar o prevenir el riesgo.
Si el control no corresponde con la causa, no es efectivo.</t>
        </r>
      </text>
    </comment>
    <comment ref="AH3" authorId="0" shapeId="0" xr:uid="{361CA3D0-83BF-4291-AFB4-151C48C94B89}">
      <text>
        <r>
          <rPr>
            <sz val="9"/>
            <color indexed="81"/>
            <rFont val="Tahoma"/>
            <family val="2"/>
          </rPr>
          <t>Evalué los controles declarados para el riesgo evaluado.
Una vez evalué los controles, vuelva a calificar los criterios de Probabilidad e Impacto del riesgo.</t>
        </r>
      </text>
    </comment>
    <comment ref="AM3" authorId="0" shapeId="0" xr:uid="{0550111C-0C82-4087-889D-AFFE6C8854EB}">
      <text>
        <r>
          <rPr>
            <sz val="9"/>
            <color indexed="81"/>
            <rFont val="Tahoma"/>
            <family val="2"/>
          </rPr>
          <t xml:space="preserve">Seleccione el nivel de probabilidad del riesgo identificado, </t>
        </r>
        <r>
          <rPr>
            <u/>
            <sz val="9"/>
            <color indexed="81"/>
            <rFont val="Tahoma"/>
            <family val="2"/>
          </rPr>
          <t>después de controles.</t>
        </r>
        <r>
          <rPr>
            <sz val="9"/>
            <color indexed="81"/>
            <rFont val="Tahoma"/>
            <family val="2"/>
          </rPr>
          <t xml:space="preserve">
</t>
        </r>
        <r>
          <rPr>
            <b/>
            <sz val="9"/>
            <color indexed="81"/>
            <rFont val="Tahoma"/>
            <family val="2"/>
          </rPr>
          <t>Probabilidad:</t>
        </r>
        <r>
          <rPr>
            <sz val="9"/>
            <color indexed="81"/>
            <rFont val="Tahoma"/>
            <family val="2"/>
          </rPr>
          <t xml:space="preserve"> Es la posibilidad de que el riesgo se materialice.
Ver hoja de ANÁLISIS PROBABILIDAD del presente archivo para identificar con mayor objetividad la probabilidad del riesgo. 
Tenga presente que si en la casilla de: </t>
        </r>
        <r>
          <rPr>
            <b/>
            <u/>
            <sz val="9"/>
            <color indexed="81"/>
            <rFont val="Tahoma"/>
            <family val="2"/>
          </rPr>
          <t>¿Los controles son efectivos?</t>
        </r>
        <r>
          <rPr>
            <sz val="9"/>
            <color indexed="81"/>
            <rFont val="Tahoma"/>
            <family val="2"/>
          </rPr>
          <t xml:space="preserve"> su respuesta fue NO, la presente probabilidad debe ser valorada igual que en la primera calificación en el apartado de análisis del riesgo.
</t>
        </r>
      </text>
    </comment>
    <comment ref="AO3" authorId="0" shapeId="0" xr:uid="{06F69F38-53F1-4F51-A12C-E08D42806487}">
      <text>
        <r>
          <rPr>
            <sz val="9"/>
            <color indexed="81"/>
            <rFont val="Tahoma"/>
            <family val="2"/>
          </rPr>
          <t xml:space="preserve">Seleccione el nivel del impacto del riesgo identificado para cada tipo de impacto (Legal, Desarrollo Institucional, Reputacional, Económico, Personas, Medio Ambiente), </t>
        </r>
        <r>
          <rPr>
            <b/>
            <u/>
            <sz val="9"/>
            <color indexed="81"/>
            <rFont val="Tahoma"/>
            <family val="2"/>
          </rPr>
          <t>después de controles.</t>
        </r>
        <r>
          <rPr>
            <sz val="9"/>
            <color indexed="81"/>
            <rFont val="Tahoma"/>
            <family val="2"/>
          </rPr>
          <t xml:space="preserve">
</t>
        </r>
        <r>
          <rPr>
            <b/>
            <sz val="9"/>
            <color indexed="81"/>
            <rFont val="Tahoma"/>
            <family val="2"/>
          </rPr>
          <t>Impacto:</t>
        </r>
        <r>
          <rPr>
            <sz val="9"/>
            <color indexed="81"/>
            <rFont val="Tahoma"/>
            <family val="2"/>
          </rPr>
          <t xml:space="preserve"> Es el efecto que tendría el riesgo sobre el proceso en caso de que se llegara a materializar.
Ver hoja de ANÁLISIS DE IMPACTO del presente archivo para definir con mayor objetividad el nivel de impacto.
Tenga presente que si en la casilla de: </t>
        </r>
        <r>
          <rPr>
            <b/>
            <u/>
            <sz val="9"/>
            <color indexed="81"/>
            <rFont val="Tahoma"/>
            <family val="2"/>
          </rPr>
          <t>¿Los controles son efectivos?</t>
        </r>
        <r>
          <rPr>
            <sz val="9"/>
            <color indexed="81"/>
            <rFont val="Tahoma"/>
            <family val="2"/>
          </rPr>
          <t xml:space="preserve"> su respuesta fue </t>
        </r>
        <r>
          <rPr>
            <b/>
            <u/>
            <sz val="9"/>
            <color indexed="81"/>
            <rFont val="Tahoma"/>
            <family val="2"/>
          </rPr>
          <t>(NO)</t>
        </r>
        <r>
          <rPr>
            <sz val="9"/>
            <color indexed="81"/>
            <rFont val="Tahoma"/>
            <family val="2"/>
          </rPr>
          <t xml:space="preserve"> las presentes casillas deben ser valoradas igual que en la primera calificación en el apartado de análisis del riesgo.</t>
        </r>
      </text>
    </comment>
    <comment ref="BA3" authorId="0" shapeId="0" xr:uid="{F8E89568-9239-43BB-B43B-80A5EC5CE267}">
      <text>
        <r>
          <rPr>
            <sz val="9"/>
            <color indexed="81"/>
            <rFont val="Tahoma"/>
            <family val="2"/>
          </rPr>
          <t xml:space="preserve">La calificación del impacto  </t>
        </r>
        <r>
          <rPr>
            <u/>
            <sz val="9"/>
            <color indexed="81"/>
            <rFont val="Tahoma"/>
            <family val="2"/>
          </rPr>
          <t>después de controles</t>
        </r>
        <r>
          <rPr>
            <sz val="9"/>
            <color indexed="81"/>
            <rFont val="Tahoma"/>
            <family val="2"/>
          </rPr>
          <t xml:space="preserve"> 
es automática, y se calcula teniendo en cuenta los niveles de impacto seleccionados para cada tipo de impacto generado.</t>
        </r>
      </text>
    </comment>
    <comment ref="BC3" authorId="0" shapeId="0" xr:uid="{CB554034-9A27-408E-AA7B-E03C1692A57C}">
      <text>
        <r>
          <rPr>
            <sz val="9"/>
            <color indexed="81"/>
            <rFont val="Tahoma"/>
            <family val="2"/>
          </rPr>
          <t xml:space="preserve">La valoración del riesgo residual es automática y se calcula teniendo en cuenta la Probabilidad de Ocurrencia y la Calificación Impacto.
</t>
        </r>
        <r>
          <rPr>
            <b/>
            <sz val="9"/>
            <color indexed="81"/>
            <rFont val="Tahoma"/>
            <family val="2"/>
          </rPr>
          <t>Riesgo Residual:</t>
        </r>
        <r>
          <rPr>
            <sz val="9"/>
            <color indexed="81"/>
            <rFont val="Tahoma"/>
            <family val="2"/>
          </rPr>
          <t xml:space="preserve"> es aquel que permanece posterior a la validación o aplicación de los controles existentes.
Ver hoja EVALUACIÓN DEL RIESGO - RIESGO RESIDUAL
Todos los riesgos residuales valorados como extremos, altos y moderados deben generar acciones de tratamiento.
</t>
        </r>
      </text>
    </comment>
    <comment ref="BG3" authorId="0" shapeId="0" xr:uid="{539495D6-2A4B-43C7-8865-503525C2D73A}">
      <text>
        <r>
          <rPr>
            <b/>
            <sz val="9"/>
            <color indexed="81"/>
            <rFont val="Tahoma"/>
            <family val="2"/>
          </rPr>
          <t>Tenga en cuenta a la hora de formular las acciones:</t>
        </r>
        <r>
          <rPr>
            <sz val="9"/>
            <color indexed="81"/>
            <rFont val="Tahoma"/>
            <family val="2"/>
          </rPr>
          <t xml:space="preserve">
*Las acciones debe apuntar a dar tratamiento a la causa que puede originar el riesgo.
*Las acciones deben repotenciar o cambiar los controles existentes cuando es necesario.
*Se puede inclinar el tratamiento a reducir probabilidad de ocurrencia.
*Se puede inclinar el tratamiento a reducir impacto que se podría generar.
Redacte las acciones de tratamiento siguiendo el esquema del ciclo </t>
        </r>
        <r>
          <rPr>
            <b/>
            <u/>
            <sz val="9"/>
            <color indexed="81"/>
            <rFont val="Tahoma"/>
            <family val="2"/>
          </rPr>
          <t>PHVA</t>
        </r>
      </text>
    </comment>
    <comment ref="BH3" authorId="0" shapeId="0" xr:uid="{DD2AAFCC-1A16-471A-8BB4-D785EF7ED983}">
      <text>
        <r>
          <rPr>
            <sz val="9"/>
            <color indexed="81"/>
            <rFont val="Tahoma"/>
            <family val="2"/>
          </rPr>
          <t xml:space="preserve">Mencione el cargo del responsable de la actividad o de las actividades.
</t>
        </r>
      </text>
    </comment>
    <comment ref="BI3" authorId="2" shapeId="0" xr:uid="{C251BDD6-0721-4DDC-9B8C-F97222743A25}">
      <text>
        <r>
          <rPr>
            <sz val="9"/>
            <color indexed="81"/>
            <rFont val="Tahoma"/>
            <family val="2"/>
          </rPr>
          <t xml:space="preserve">Indique la fecha en la que se deben completar las actividades. 
Por favor sea objetivo en la definición de la fecha de este compromiso, dado que las acciones se deben cumplir en las fechas previstas sin demora injustificada.
</t>
        </r>
      </text>
    </comment>
    <comment ref="BJ3" authorId="2" shapeId="0" xr:uid="{E394EAF5-0BE3-4ED1-B0EC-AA0C37C0429D}">
      <text>
        <r>
          <rPr>
            <sz val="9"/>
            <color indexed="81"/>
            <rFont val="Tahoma"/>
            <family val="2"/>
          </rPr>
          <t>Indique la fecha en la que se realiza el seguimiento y describa las acciones realizadas.</t>
        </r>
      </text>
    </comment>
    <comment ref="BL3" authorId="3" shapeId="0" xr:uid="{26431582-559A-4100-9189-1729FAD18F5F}">
      <text>
        <r>
          <rPr>
            <sz val="9"/>
            <color indexed="81"/>
            <rFont val="Tahoma"/>
            <family val="2"/>
          </rPr>
          <t xml:space="preserve">Una vez cerrado el plan de acción propuesto realice la evaluación de la eficacia de las acciones tomadas.
Tenga en cuenta si se logró alcanzar el efecto que se esperaba tras la realización del plan de acción
</t>
        </r>
      </text>
    </comment>
    <comment ref="AH4" authorId="4" shapeId="0" xr:uid="{B61E13B3-85E3-47D5-B0D5-1C349308F268}">
      <text>
        <r>
          <rPr>
            <sz val="9"/>
            <color indexed="81"/>
            <rFont val="Tahoma"/>
            <family val="2"/>
          </rPr>
          <t>Analice si actualmente existen controles dentro del proceso, que tengan relación con el riesgo evaluado.</t>
        </r>
      </text>
    </comment>
    <comment ref="AI4" authorId="4" shapeId="0" xr:uid="{43E35D13-1E4B-43CE-80F0-87C08F0DD4D2}">
      <text>
        <r>
          <rPr>
            <sz val="9"/>
            <color indexed="81"/>
            <rFont val="Tahoma"/>
            <family val="2"/>
          </rPr>
          <t>Describa los controles que actualmente se encuentran declarados en el proceso, que tengan relación con el riesgo evaluado.</t>
        </r>
      </text>
    </comment>
    <comment ref="AJ4" authorId="4" shapeId="0" xr:uid="{01C6D22A-E19E-469A-B245-EC48E02A0FC0}">
      <text>
        <r>
          <rPr>
            <sz val="9"/>
            <color indexed="81"/>
            <rFont val="Tahoma"/>
            <family val="2"/>
          </rPr>
          <t xml:space="preserve">Analice si los controles que identificó en la actualidad se están siendo utilizados actualmente. 
Tenga en cuenta que al elegir (SI) dichos 
controles deben estar implementados al 100%
</t>
        </r>
      </text>
    </comment>
    <comment ref="AK4" authorId="4" shapeId="0" xr:uid="{555314CE-D012-48D8-9542-2229A328ED57}">
      <text>
        <r>
          <rPr>
            <sz val="9"/>
            <color indexed="81"/>
            <rFont val="Tahoma"/>
            <family val="2"/>
          </rPr>
          <t>Analice si los controles mencionados están declarados por escrito en algún documento institucional. 
Para los procesos que hacen parte del alcance del SG deben estar estandarizados y controlados como documentos internos o externos según las políticas documentales del SG.</t>
        </r>
      </text>
    </comment>
    <comment ref="AL4" authorId="0" shapeId="0" xr:uid="{D371DD96-8712-4D29-862E-FF7185F0FEE9}">
      <text>
        <r>
          <rPr>
            <sz val="9"/>
            <color indexed="81"/>
            <rFont val="Tahoma"/>
            <family val="2"/>
          </rPr>
          <t>Analice si los controles identificados realmente están minimizando la probabilidad de que los riesgos se materialicen o el impacto generado en caso de ocurrencia.
Si el riesgo se ha materializado (ver casilla de esta misma matriz en la cual se formula esta pregunta), analice si el control descrito estaba vigente en el momento de la ocurrencia y en caso, de respuesta afirmativa debe seleccionar la opción NO
También tenga en cuenta que si el control no ataca la causa que puede originar el riesgo, debe seleccionar la opción NO.</t>
        </r>
      </text>
    </comment>
  </commentList>
</comments>
</file>

<file path=xl/sharedStrings.xml><?xml version="1.0" encoding="utf-8"?>
<sst xmlns="http://schemas.openxmlformats.org/spreadsheetml/2006/main" count="522" uniqueCount="202">
  <si>
    <t>I. IDENTIFICACIÓN DEL RIESGO</t>
  </si>
  <si>
    <t>II. ANÁLISIS DE RIESGOS</t>
  </si>
  <si>
    <t>III. VALORACIÓN RIESGO INHERENTE</t>
  </si>
  <si>
    <t>IV. EVALUACIÓN DEL RIESGO</t>
  </si>
  <si>
    <t>V. VALORACIÓN RIESGO RESIDUAL</t>
  </si>
  <si>
    <t>PROB. VS IMPACTO</t>
  </si>
  <si>
    <t>VI. TIPO DE TRATAMIENTO PARA EL RIESGO</t>
  </si>
  <si>
    <t>VII. PLAN DE ACCIÓN</t>
  </si>
  <si>
    <t>VII. SEGUIMIENTO AL PLAN DE ACCIÓN</t>
  </si>
  <si>
    <t>ID Riesgo</t>
  </si>
  <si>
    <t>Sistema Asociado al Riesgo</t>
  </si>
  <si>
    <t>Tipo de Riesgo</t>
  </si>
  <si>
    <t>Descripción del Riesgo</t>
  </si>
  <si>
    <t>¿El riesgo ya se ha materializado?</t>
  </si>
  <si>
    <t>Parte Interesada Asociada</t>
  </si>
  <si>
    <t>Probabilidad 
Ocurrencia</t>
  </si>
  <si>
    <t>Valoración</t>
  </si>
  <si>
    <t>Impacto Generado</t>
  </si>
  <si>
    <t>Calificación Impacto</t>
  </si>
  <si>
    <t>Riesgo Inherente</t>
  </si>
  <si>
    <t>Causa que puede originar la materialización del riesgo</t>
  </si>
  <si>
    <t>Controles del Riesgo</t>
  </si>
  <si>
    <t>Riesgo Residual</t>
  </si>
  <si>
    <t>Descripción de las Actividades a Seguir</t>
  </si>
  <si>
    <t>Responsable de las Actividades</t>
  </si>
  <si>
    <t>Fecha Límite de Cumplimiento de las Actividades</t>
  </si>
  <si>
    <t>Seguimiento a las Actividades</t>
  </si>
  <si>
    <t>Avance de la Actividades</t>
  </si>
  <si>
    <t>Evaluación de las Actividades</t>
  </si>
  <si>
    <t>Calidad</t>
  </si>
  <si>
    <t>Ambiental</t>
  </si>
  <si>
    <t>SST</t>
  </si>
  <si>
    <t>Seguridad de la Información</t>
  </si>
  <si>
    <t>Anticorrupción</t>
  </si>
  <si>
    <t>MIPG</t>
  </si>
  <si>
    <t>LEGAL</t>
  </si>
  <si>
    <t>DESARROLLO INSTITUCIONAL</t>
  </si>
  <si>
    <t>REPUTACIONAL</t>
  </si>
  <si>
    <t>ECONÓMICO</t>
  </si>
  <si>
    <t>PERSONAS</t>
  </si>
  <si>
    <t>MEDIO AMBIENTE</t>
  </si>
  <si>
    <t>¿Existen Controles?</t>
  </si>
  <si>
    <t>Descripción de Controles Existentes</t>
  </si>
  <si>
    <t>¿Los Controles se están Aplicando?</t>
  </si>
  <si>
    <t>¿Los Controles están Documentados?</t>
  </si>
  <si>
    <t>¿Los Controles son Efectivos?</t>
  </si>
  <si>
    <t>NO</t>
  </si>
  <si>
    <t>SI</t>
  </si>
  <si>
    <t>Corrupción</t>
  </si>
  <si>
    <t>No</t>
  </si>
  <si>
    <t>* Entes de Control y Vigilancia
* Colaboradores
* Tercero</t>
  </si>
  <si>
    <t>Raro</t>
  </si>
  <si>
    <t>Mayor</t>
  </si>
  <si>
    <t>Moderado</t>
  </si>
  <si>
    <t>Menor</t>
  </si>
  <si>
    <t>* Manual de contratacion inadecuado
* Pretención de apropiación de recursos</t>
  </si>
  <si>
    <t>Si</t>
  </si>
  <si>
    <t>* Revisión y/o actualización del manual de contratación.
* Capacitación en fortalecimiento de competencias personales.</t>
  </si>
  <si>
    <t>Asumir</t>
  </si>
  <si>
    <t>1- Cumplimiento legal del  manual de contratación
2- Creación y puesta en marcha del cronograma de capacitaciones</t>
  </si>
  <si>
    <t>* Directora administrativa y comercial
* PU Contratación
* PU Talento Humano</t>
  </si>
  <si>
    <t>* Falta de control de inventarios</t>
  </si>
  <si>
    <t xml:space="preserve">* Realización de inventarios.
* Restringir el acceso al almacén </t>
  </si>
  <si>
    <t>Posible</t>
  </si>
  <si>
    <t>Reducir</t>
  </si>
  <si>
    <t>Fraude durante la entrega de elementos devolutivos o de consumo</t>
  </si>
  <si>
    <t>* Colaboradores
* Tercero</t>
  </si>
  <si>
    <t>* Deshonestidad por parte de la persona encargada de la entrega o recepción del bien</t>
  </si>
  <si>
    <t>* Realización de inventarios
* Capacitación a empleados
* Control de registros</t>
  </si>
  <si>
    <t>1- Revisión mensual de este proceso.
2- Control a los registros de entrega.
3- Polizas de elementos</t>
  </si>
  <si>
    <t>*Tecnico administrativo almacen
* Profesional universitario DAC</t>
  </si>
  <si>
    <t>* Tablas de retencion documental inadecuadas o desactualizadas.
* Controles sobre la custodia inexistentes o inadecuados.</t>
  </si>
  <si>
    <t>* Registro de prestamo controlado
* Revision y/o actualización de tablas de retención documental.</t>
  </si>
  <si>
    <t>1- Analisis y aplicación de tablas de retencion documental.
2- Control a los registros de entrega.
3- Seguimiento a la documentación de registros.
4- Implementar las TRD Actualizadas</t>
  </si>
  <si>
    <t>* Tecnico administrativo de archivo
* Dirección Admin y Cial</t>
  </si>
  <si>
    <t>* Procedimiento de criticas
* Seguimiento por parte de la oficina de control interno
* Procedimiento de lecturas
* Implementación de telemetria</t>
  </si>
  <si>
    <t>* Dirección de acueducto
* Oficina de control interno
* Lectores</t>
  </si>
  <si>
    <t>* Control por GPS del vactor
* Registro de limpieza y mantenimiento de sumideros, según formato electronico</t>
  </si>
  <si>
    <t>1- Mantener los controles exisentes</t>
  </si>
  <si>
    <t>* Direccion de alcantarillado
* PU Dirección de alcantarillado</t>
  </si>
  <si>
    <t>1- Permanente</t>
  </si>
  <si>
    <t>La cantidad registrada en el aforo de residuos no aprovechables, no corresponda a la que realmente se recoge</t>
  </si>
  <si>
    <t>* Seguimiento al procedimiento de aforos
* Supervisión en campo
* Evidencias fotograficas de los residuos</t>
  </si>
  <si>
    <t>Modificación de la liquidación por consumo de los servicios públicos</t>
  </si>
  <si>
    <t>* Favorecer a un tercero o a nombre propio</t>
  </si>
  <si>
    <t>* Informes estadisticos
*Auditoria de sistemas
*Archivos planos de lecturas.</t>
  </si>
  <si>
    <t>* Seguimiento y control por parte de la oficina de control interno
* Revisión y posible actualización del procedimiento de criticas.</t>
  </si>
  <si>
    <t>* PU Facturación
* Oficina de control interno</t>
  </si>
  <si>
    <t>1 y 2- Permanente</t>
  </si>
  <si>
    <t>* Informes de auditoria del sistema de información</t>
  </si>
  <si>
    <t>* Seguimiento y control por parte de la oficina de control interno.</t>
  </si>
  <si>
    <t>* PU Sistemas
* Oficina de control interno</t>
  </si>
  <si>
    <t>1- Según programacion de OCI en seguimiento</t>
  </si>
  <si>
    <t xml:space="preserve">FECHA ULTIMA REVISION : </t>
  </si>
  <si>
    <t>R-GTIC-001</t>
  </si>
  <si>
    <t>R-GAC-001</t>
  </si>
  <si>
    <t>R-GAC-002</t>
  </si>
  <si>
    <t>R-GAC-003</t>
  </si>
  <si>
    <t>R-GAC-004</t>
  </si>
  <si>
    <t>R-GACC-001</t>
  </si>
  <si>
    <t>R-GALC-001</t>
  </si>
  <si>
    <t>R-GASC-001</t>
  </si>
  <si>
    <t>R-GCC-001</t>
  </si>
  <si>
    <t>GESTIÓN DE COMPONENTE ANTICORRUPCIÓN</t>
  </si>
  <si>
    <t xml:space="preserve">COMPONENTE </t>
  </si>
  <si>
    <t>DEPENDENCIA / PROCESO</t>
  </si>
  <si>
    <t>SUBCOMPONENTE ANTICORRUPCIÓN</t>
  </si>
  <si>
    <t>ACTIVIDAD</t>
  </si>
  <si>
    <t>FECHA INICIO</t>
  </si>
  <si>
    <t>FECHA FIN</t>
  </si>
  <si>
    <t>RESPONSABLE</t>
  </si>
  <si>
    <t>Racionalización de tramites</t>
  </si>
  <si>
    <t>*Gestión comercial</t>
  </si>
  <si>
    <t>*Gestión acueducto</t>
  </si>
  <si>
    <t>*Gestión alcantarillado</t>
  </si>
  <si>
    <t>*Gestión aseo</t>
  </si>
  <si>
    <t>Identificación de tramites</t>
  </si>
  <si>
    <t>Dirección administrativa y comercial</t>
  </si>
  <si>
    <t>Profesional universitario sistemas</t>
  </si>
  <si>
    <t>* Gestión comercial</t>
  </si>
  <si>
    <t>Priorización de tramites</t>
  </si>
  <si>
    <t>Interoperabilidad</t>
  </si>
  <si>
    <t>Gestión comercial</t>
  </si>
  <si>
    <t>Seguimiento a tramites</t>
  </si>
  <si>
    <t>Diseño y/o actualización de encuesta de satisfacción del usuario</t>
  </si>
  <si>
    <t>* Gestión administrativa</t>
  </si>
  <si>
    <t>Revisión de inventario de tramites</t>
  </si>
  <si>
    <t>Comité de racionalización de tramites</t>
  </si>
  <si>
    <t>Rendición de cuentas</t>
  </si>
  <si>
    <t>Información de calidad y en lenguaje comprensible</t>
  </si>
  <si>
    <t>Realizar informes de gestión, sin hacer uso de lenguaje técnico o complejo</t>
  </si>
  <si>
    <t>Dialogo de doble vía con la ciudadanía y sus organizaciones</t>
  </si>
  <si>
    <t>Todos los funcionarios</t>
  </si>
  <si>
    <t>Todos los procesos de la EPC</t>
  </si>
  <si>
    <t>Evaluación y retroalimentación a la gestión institucional</t>
  </si>
  <si>
    <t>Seguimiento y Auditorias</t>
  </si>
  <si>
    <t>Publicación constante de informes de gestión en la página WEB de la EPC</t>
  </si>
  <si>
    <t>* Sistema de gestión de calidad
* Oficina de control interno</t>
  </si>
  <si>
    <t>* Gerencia
* Direcciones de la empresa</t>
  </si>
  <si>
    <t>Mecanismos para mejorar la atención al ciudadano</t>
  </si>
  <si>
    <t>Estructura administrativa y direccionamiento estratégico</t>
  </si>
  <si>
    <t>Fortalecimiento de canales de atención</t>
  </si>
  <si>
    <t>Publicación oportuna de informes de control político</t>
  </si>
  <si>
    <t>Talento humano</t>
  </si>
  <si>
    <t>Relacionamiento con el ciudadano</t>
  </si>
  <si>
    <t>Diseño de protocolos de atención, presencial y virtual</t>
  </si>
  <si>
    <t>Mecanismos para la transparencia y acceso a la información</t>
  </si>
  <si>
    <t>Transparencia activa</t>
  </si>
  <si>
    <t>Transparencia pasiva</t>
  </si>
  <si>
    <t>Instrumentos de gestión de la información</t>
  </si>
  <si>
    <t>Criterio diferencial de accesibilidad</t>
  </si>
  <si>
    <t xml:space="preserve">* Actualizar conforme a las TRD y publicar el registro de activos de información
* Elaborar y publicar el esquema de publicación de información
* Elaborar y publicar el índice de información clasificada y reservada
</t>
  </si>
  <si>
    <t>* Actualizar (si es posible) la herramienta tecnológica que facilita la interpretación de contenido en la página WEB por parte de los usuarios con discapacidad visual o auditiva
* Creación de contenido para niñas y niños actualizado</t>
  </si>
  <si>
    <t>Adicional a esto en la pagina de la EPC www.epccajica.gov.co, podrán consultar las noticias más relevantes, sus indicadores de gestión y los informes sobre el control interno de la organización. En conjunto con el uso y ampliación de los medios digitales de mayor relevancia:
•	Publicación de información, indicadores de gestión, informes de gestión, normatividad, resoluciones, informes de control interno y los correspondientes a los entes de control
•	Actualización constante de la información publicada a través de redes sociales como Facebook, Instagram y Twitter.
•	El correo electrónico como medio oficial para la realización de solicitudes de forma electronica.
•	Es importante mencionar los medios telefónicos tanto de servicio fijo como móvil que los funcionarios atienden en el horario establecido.</t>
  </si>
  <si>
    <t xml:space="preserve">1- Soportes de entradas y salidas de almacen.
2- Señalización y acceso al almacen.
3- Control de inventarios
</t>
  </si>
  <si>
    <t>* Tecnicos administrativos de almacen
* Auxiliar administrativo de almacen</t>
  </si>
  <si>
    <t>1 y2  Permanente
3- Mensualmente</t>
  </si>
  <si>
    <t xml:space="preserve">* Falta de control y seguimientos
</t>
  </si>
  <si>
    <t>1- Uso de nuevas tecnologias para toma de lectura
2- Capacitación en los procedimientos relacionados</t>
  </si>
  <si>
    <t xml:space="preserve">* Por falta de control y seguimiento
</t>
  </si>
  <si>
    <t xml:space="preserve">1- Seguimiento y control por parte de la oficina de control interno
2- Capacitación en los procedimientos relacionados
</t>
  </si>
  <si>
    <t xml:space="preserve">* Dirección de aseo
* Aforadores
</t>
  </si>
  <si>
    <t>* Mantener control sobre las solicitudes de información realizadas por los usuarios
* Publicar los documentos y estructura según resolución 1519 de MinTIC
* Actualizar el documento "Trato Digno al Ciudadano"
* Publicar costos y tarifas de manera oportuna en la pagina web de la EPC</t>
  </si>
  <si>
    <r>
      <rPr>
        <b/>
        <sz val="11"/>
        <rFont val="Arial"/>
        <family val="2"/>
      </rPr>
      <t>POLITICA DE ADMINISTRACIÓN DE RIESGOS DE CORRUPCIÓN</t>
    </r>
    <r>
      <rPr>
        <sz val="11"/>
        <rFont val="Arial"/>
        <family val="2"/>
      </rPr>
      <t xml:space="preserve">
</t>
    </r>
  </si>
  <si>
    <t>Establecer, implementar y mantener controles internos aplicados en todos los niveles de la Empresa de Servicios Públicos de Cajicá S.A. E.S.P. que permitan prevenir, mitigar y/o eliminar los riesgos de corrupción descritos en el estatuto anticorrupción (Ley 1474 de 2011). 
Para la construcción del mapa de riesgos de corrupción, se realizó un análisis a los procesos donde exista la posibilidad de ocurrencia de un evento en el que, por acción u omisión, por uso indebido del poder en el manejo de los recursos o de la información, se vean afectados los intereses de la empresa y/o de sus usuarios, para obtener benéficos particulares. 
El mapa de riesgos de corrupción es el resultado de la identificación, del análisis de factores internos y externos.
La EPC cuenta con un mapa de procesos en el que se visualizan los procesos estratégicos, misionales, apoyo y de evaluación; en los que se desarrollan todas las actividades para ofrecer a los usuarios una atención eficiente.</t>
  </si>
  <si>
    <t xml:space="preserve">1 - Permanente
2-  Febrero 2024
</t>
  </si>
  <si>
    <t>1 y 2- Permanente
3- Mayo de 2024</t>
  </si>
  <si>
    <t xml:space="preserve">1, 2 Y 3- Permanente
4- Septiembre de 2024
</t>
  </si>
  <si>
    <t>1- Permanente
2- Agosto de 2024</t>
  </si>
  <si>
    <t>1- Según programacion de OCI en seguimiento
2-Agosto de 2024</t>
  </si>
  <si>
    <t xml:space="preserve">Analizar los tramites de mayor frecuencia de solicitud, previo estudio, con el fin de establecer correctamente los factores internos
</t>
  </si>
  <si>
    <t>Dirección administrativa y Direccion comercial</t>
  </si>
  <si>
    <t>Enero de 2025</t>
  </si>
  <si>
    <t>Profesional universitario dirección administrativa</t>
  </si>
  <si>
    <t>Técnico Comercial en atención al usuario</t>
  </si>
  <si>
    <t>Evaluar y actualizar los tramites identificados por cada direccion.</t>
  </si>
  <si>
    <t>Cargue de los tramites identificados con su informacion correspondiente a cada tramite en el portal de SUIT.</t>
  </si>
  <si>
    <t>Identificar y actualizar la informacion de los tramites de acuerdo a la estratificacion socioeconomica del Municipio de Cajicá.</t>
  </si>
  <si>
    <t>* Crear el chat virtual el cual permite tener contato directo con los funcionarios de la EPC
¨* Crear el Link en la pagina WEB de comuncacion con los usuarios para medir la satisfaccion y la participacion de los ciudadanos con la informacion que se carga en portal de la EPC.</t>
  </si>
  <si>
    <t>Dirección administrativa 
Profesional universitario gerencia</t>
  </si>
  <si>
    <t>Profesional universitario sistemas - Prensa</t>
  </si>
  <si>
    <t>Dirección administrativa 
Gerencia</t>
  </si>
  <si>
    <t>Mejorar la señalizacion y las herramientas tecnologicas que permitan prestar un buen servicio a los usuarios.</t>
  </si>
  <si>
    <t xml:space="preserve">*  Brindar la herramientas tecnologicas adecuadas para minizar la atencion de los usuarios.
* Brindar capacitaciones y seguimiento a los funcionarios encargados de atencion al publico.
* Capacitar a los funcionarios en diferente lenguaje para la atencion a las personas con discapacidad. </t>
  </si>
  <si>
    <t>Dirección administrativa y Dirección comercial</t>
  </si>
  <si>
    <t>Dirección administrativa
Direccion comercial
Profesional universitario sistemas</t>
  </si>
  <si>
    <t>Presentar Informe de gestion en un lenguaje claro, el cual permita publicarlo en la pagina web de la entidad.</t>
  </si>
  <si>
    <t xml:space="preserve">Dirección administrativa </t>
  </si>
  <si>
    <t>Fortalecer el conocimiento de los funcionarios en atencion al ciudadano mediante continuas capacitacion.</t>
  </si>
  <si>
    <t>Dirección administrativa</t>
  </si>
  <si>
    <t>Dirección administrativa
Direccion Comercial</t>
  </si>
  <si>
    <t>* Dirección administrativa 
* Direccion comercial
* PU Calidad
* Tec Comercial atencion al usuario</t>
  </si>
  <si>
    <t xml:space="preserve">*Actualizar constantemente la pagina web www.epccajica.gov.co con la información de cada dirección.
*Publicar en el sitio WEB de la EPC las noticias sobre su gestión, obras y mantenimiento de redes a corde a los cronogramas de actividades de cada dirección.
</t>
  </si>
  <si>
    <t>* Dirección administrativa
* Profesional universitario Sistemas
* Contratista de prensa</t>
  </si>
  <si>
    <t>* Dirección administrativa
* Dirección comercial
* Profesional universitario Sistemas
*Tec comercial Ventanilla única</t>
  </si>
  <si>
    <t>* Dirección administrativa
* Profesional universitario Sistemas</t>
  </si>
  <si>
    <t>Dar acceso a nuevos usuarios sin ninguna vinculacion, roles y actividades que se apruben por los directores (as).</t>
  </si>
  <si>
    <t>Modificar la medición de los consumos reales mediante instrumentos tecnológicos utilizados para el proceso de facturacion.</t>
  </si>
  <si>
    <t xml:space="preserve"> La pérdida, daño o deterioro por causas distintas al desgaste natural que sufren los elementos de bienes en servicio o inservibles no dados de baja.</t>
  </si>
  <si>
    <t>La indebida planificacion, fijacion de directrices y estándares para simplificar y homogenizar las acciones que se desarrollan en las diferentes etapas del proceso contractual.</t>
  </si>
  <si>
    <t xml:space="preserve">
Falsedad documental, cuando el funcionario altera, simula, modifica o falsifica un documento o parte del mismo.</t>
  </si>
  <si>
    <t xml:space="preserve">
Realizar compromisos de servicios adicionales sin el debido tramite de inscripcion.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</si>
</sst>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9"/>
      <name val="Tahoma"/>
      <family val="2"/>
    </font>
    <font>
      <b/>
      <sz val="9"/>
      <name val="Tahoma"/>
      <family val="2"/>
    </font>
    <font>
      <b/>
      <sz val="16"/>
      <color theme="0"/>
      <name val="Tahoma"/>
      <family val="2"/>
    </font>
    <font>
      <b/>
      <sz val="11"/>
      <color theme="0"/>
      <name val="Tahoma"/>
      <family val="2"/>
    </font>
    <font>
      <b/>
      <sz val="16"/>
      <name val="Tahoma"/>
      <family val="2"/>
    </font>
    <font>
      <u/>
      <sz val="10"/>
      <color theme="10"/>
      <name val="Arial"/>
      <family val="2"/>
    </font>
    <font>
      <b/>
      <sz val="10"/>
      <color theme="0"/>
      <name val="Tahoma"/>
      <family val="2"/>
    </font>
    <font>
      <sz val="16"/>
      <name val="Tahoma"/>
      <family val="2"/>
    </font>
    <font>
      <b/>
      <sz val="8"/>
      <name val="Arial Narrow"/>
      <family val="2"/>
    </font>
    <font>
      <sz val="8"/>
      <name val="Arial Narrow"/>
      <family val="2"/>
    </font>
    <font>
      <sz val="8"/>
      <color theme="1"/>
      <name val="Arial Narrow"/>
      <family val="2"/>
    </font>
    <font>
      <sz val="12"/>
      <name val="Arial Narrow"/>
      <family val="2"/>
    </font>
    <font>
      <sz val="8"/>
      <name val="Tahoma"/>
      <family val="2"/>
    </font>
    <font>
      <sz val="9"/>
      <color indexed="81"/>
      <name val="Tahoma"/>
      <family val="2"/>
    </font>
    <font>
      <sz val="10"/>
      <color indexed="81"/>
      <name val="Tahoma"/>
      <family val="2"/>
    </font>
    <font>
      <b/>
      <sz val="9"/>
      <color indexed="81"/>
      <name val="Tahoma"/>
      <family val="2"/>
    </font>
    <font>
      <u/>
      <sz val="9"/>
      <color indexed="81"/>
      <name val="Tahoma"/>
      <family val="2"/>
    </font>
    <font>
      <b/>
      <u/>
      <sz val="9"/>
      <color indexed="81"/>
      <name val="Tahoma"/>
      <family val="2"/>
    </font>
    <font>
      <b/>
      <sz val="14"/>
      <color rgb="FF000000"/>
      <name val="Arial"/>
      <family val="2"/>
    </font>
    <font>
      <sz val="11"/>
      <color theme="1"/>
      <name val="Arial"/>
      <family val="2"/>
    </font>
    <font>
      <b/>
      <sz val="8"/>
      <color rgb="FF000000"/>
      <name val="Arial"/>
      <family val="2"/>
    </font>
    <font>
      <sz val="8"/>
      <color rgb="FF000000"/>
      <name val="Arial"/>
      <family val="2"/>
    </font>
    <font>
      <sz val="8"/>
      <color theme="1"/>
      <name val="Arial"/>
      <family val="2"/>
    </font>
    <font>
      <b/>
      <sz val="10"/>
      <color rgb="FF000000"/>
      <name val="Arial"/>
      <family val="2"/>
    </font>
    <font>
      <sz val="10"/>
      <color theme="1"/>
      <name val="Arial"/>
      <family val="2"/>
    </font>
    <font>
      <sz val="9"/>
      <color rgb="FF000000"/>
      <name val="Arial"/>
      <family val="2"/>
    </font>
    <font>
      <sz val="9"/>
      <color theme="1"/>
      <name val="Arial"/>
      <family val="2"/>
    </font>
    <font>
      <sz val="11"/>
      <name val="Arial"/>
      <family val="2"/>
    </font>
    <font>
      <b/>
      <sz val="11"/>
      <name val="Arial"/>
      <family val="2"/>
    </font>
    <font>
      <sz val="12"/>
      <name val="Arial"/>
      <family val="2"/>
    </font>
    <font>
      <b/>
      <sz val="9"/>
      <color rgb="FF000000"/>
      <name val="Arial"/>
      <family val="2"/>
    </font>
    <font>
      <sz val="9"/>
      <name val="Arial"/>
      <family val="2"/>
    </font>
  </fonts>
  <fills count="18">
    <fill>
      <patternFill patternType="none"/>
    </fill>
    <fill>
      <patternFill patternType="gray125"/>
    </fill>
    <fill>
      <patternFill patternType="solid">
        <fgColor theme="0" tint="-0.499984740745262"/>
        <bgColor indexed="64"/>
      </patternFill>
    </fill>
    <fill>
      <patternFill patternType="solid">
        <fgColor theme="3" tint="-0.499984740745262"/>
        <bgColor indexed="64"/>
      </patternFill>
    </fill>
    <fill>
      <patternFill patternType="solid">
        <fgColor rgb="FF800000"/>
        <bgColor indexed="64"/>
      </patternFill>
    </fill>
    <fill>
      <patternFill patternType="solid">
        <fgColor theme="1"/>
        <bgColor indexed="64"/>
      </patternFill>
    </fill>
    <fill>
      <patternFill patternType="solid">
        <fgColor rgb="FF7030A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EF5F0"/>
        <bgColor indexed="64"/>
      </patternFill>
    </fill>
    <fill>
      <patternFill patternType="lightDown"/>
    </fill>
    <fill>
      <patternFill patternType="solid">
        <fgColor rgb="FFAEAAAA"/>
        <bgColor indexed="64"/>
      </patternFill>
    </fill>
    <fill>
      <patternFill patternType="solid">
        <fgColor rgb="FFD0CECE"/>
        <bgColor indexed="64"/>
      </patternFill>
    </fill>
    <fill>
      <patternFill patternType="solid">
        <fgColor theme="8"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72">
    <xf numFmtId="0" fontId="0" fillId="0" borderId="0" xfId="0"/>
    <xf numFmtId="0" fontId="1" fillId="0" borderId="0" xfId="0" applyFont="1" applyAlignment="1">
      <alignment wrapText="1"/>
    </xf>
    <xf numFmtId="0" fontId="1" fillId="0" borderId="0" xfId="0" applyFont="1"/>
    <xf numFmtId="0" fontId="5" fillId="3" borderId="4" xfId="0" applyFont="1" applyFill="1" applyBorder="1" applyAlignment="1">
      <alignment horizontal="center" vertical="center" wrapText="1"/>
    </xf>
    <xf numFmtId="0" fontId="8" fillId="0" borderId="0" xfId="0" applyFont="1"/>
    <xf numFmtId="0" fontId="10" fillId="0" borderId="0" xfId="0" applyFont="1" applyAlignment="1">
      <alignment vertical="center"/>
    </xf>
    <xf numFmtId="0" fontId="9" fillId="8" borderId="1" xfId="0" applyFont="1" applyFill="1" applyBorder="1" applyAlignment="1">
      <alignment horizontal="center" vertical="center" textRotation="90" wrapText="1"/>
    </xf>
    <xf numFmtId="0" fontId="9" fillId="13" borderId="5" xfId="1"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14" borderId="1" xfId="0" applyFont="1" applyFill="1" applyBorder="1" applyAlignment="1" applyProtection="1">
      <alignment horizontal="center" vertical="center"/>
      <protection locked="0"/>
    </xf>
    <xf numFmtId="0" fontId="10" fillId="14" borderId="1" xfId="0" applyFont="1" applyFill="1" applyBorder="1" applyAlignment="1">
      <alignment horizontal="center" vertical="center"/>
    </xf>
    <xf numFmtId="0" fontId="10" fillId="0" borderId="1" xfId="0" applyFont="1" applyBorder="1" applyAlignment="1">
      <alignment horizontal="center" vertical="center"/>
    </xf>
    <xf numFmtId="1" fontId="10" fillId="1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9" fillId="14" borderId="1" xfId="0" applyNumberFormat="1"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0" borderId="1"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10" fillId="0" borderId="0" xfId="0" applyFont="1"/>
    <xf numFmtId="17" fontId="10" fillId="0" borderId="1" xfId="0" applyNumberFormat="1" applyFont="1" applyBorder="1" applyAlignment="1" applyProtection="1">
      <alignment vertical="center" wrapText="1"/>
      <protection locked="0"/>
    </xf>
    <xf numFmtId="0" fontId="11" fillId="0" borderId="1" xfId="0" applyFont="1" applyBorder="1" applyAlignment="1">
      <alignment vertical="center" wrapText="1"/>
    </xf>
    <xf numFmtId="0" fontId="10" fillId="0" borderId="0" xfId="0" applyFont="1" applyAlignment="1">
      <alignment vertical="center" wrapText="1"/>
    </xf>
    <xf numFmtId="14" fontId="10" fillId="0" borderId="1" xfId="0" applyNumberFormat="1" applyFont="1" applyBorder="1" applyAlignment="1" applyProtection="1">
      <alignment vertical="center" wrapText="1"/>
      <protection locked="0"/>
    </xf>
    <xf numFmtId="15" fontId="10" fillId="0" borderId="1" xfId="0" applyNumberFormat="1" applyFont="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1" fontId="10" fillId="14" borderId="2" xfId="0" applyNumberFormat="1" applyFont="1" applyFill="1" applyBorder="1" applyAlignment="1">
      <alignment horizontal="center" vertical="center"/>
    </xf>
    <xf numFmtId="1" fontId="10" fillId="0" borderId="0" xfId="0" applyNumberFormat="1" applyFont="1" applyAlignment="1">
      <alignment horizontal="center" vertical="center"/>
    </xf>
    <xf numFmtId="1" fontId="9" fillId="0" borderId="0" xfId="0" applyNumberFormat="1" applyFont="1" applyAlignment="1">
      <alignment horizontal="center" vertical="center" wrapText="1"/>
    </xf>
    <xf numFmtId="0" fontId="10" fillId="0" borderId="0" xfId="0" applyFont="1" applyAlignment="1">
      <alignment horizontal="left" vertical="center" wrapText="1"/>
    </xf>
    <xf numFmtId="0" fontId="10" fillId="14" borderId="0" xfId="0" applyFont="1" applyFill="1" applyAlignment="1" applyProtection="1">
      <alignment horizontal="center" vertical="center"/>
      <protection locked="0"/>
    </xf>
    <xf numFmtId="0" fontId="10" fillId="14" borderId="0" xfId="0" applyFont="1" applyFill="1" applyAlignment="1">
      <alignment horizontal="center" vertical="center"/>
    </xf>
    <xf numFmtId="1" fontId="9" fillId="14" borderId="0" xfId="0" applyNumberFormat="1" applyFont="1" applyFill="1" applyAlignment="1">
      <alignment horizontal="center" vertical="center" wrapText="1"/>
    </xf>
    <xf numFmtId="0" fontId="10" fillId="8" borderId="0" xfId="0" applyFont="1" applyFill="1" applyAlignment="1">
      <alignment horizontal="left" vertical="center" wrapText="1"/>
    </xf>
    <xf numFmtId="0" fontId="10" fillId="0" borderId="0" xfId="0" applyFont="1" applyAlignment="1" applyProtection="1">
      <alignment vertical="center" wrapText="1"/>
      <protection locked="0"/>
    </xf>
    <xf numFmtId="14" fontId="10" fillId="0" borderId="0" xfId="0" applyNumberFormat="1" applyFont="1" applyAlignment="1" applyProtection="1">
      <alignment vertical="center" wrapText="1"/>
      <protection locked="0"/>
    </xf>
    <xf numFmtId="15" fontId="10" fillId="0" borderId="0" xfId="0" applyNumberFormat="1" applyFont="1" applyAlignment="1" applyProtection="1">
      <alignment vertical="center" wrapText="1"/>
      <protection locked="0"/>
    </xf>
    <xf numFmtId="0" fontId="10" fillId="0" borderId="0" xfId="0" applyFont="1" applyAlignment="1" applyProtection="1">
      <alignment vertical="center"/>
      <protection locked="0"/>
    </xf>
    <xf numFmtId="0" fontId="10" fillId="0" borderId="0" xfId="0" applyFont="1" applyAlignment="1">
      <alignment wrapText="1"/>
    </xf>
    <xf numFmtId="0" fontId="13" fillId="0" borderId="0" xfId="0" applyFont="1" applyAlignment="1">
      <alignment wrapText="1"/>
    </xf>
    <xf numFmtId="0" fontId="13" fillId="0" borderId="0" xfId="0" applyFont="1"/>
    <xf numFmtId="0" fontId="13" fillId="0" borderId="0" xfId="0" applyFont="1" applyAlignment="1">
      <alignment vertical="center" wrapText="1"/>
    </xf>
    <xf numFmtId="0" fontId="20" fillId="0" borderId="0" xfId="0" applyFont="1"/>
    <xf numFmtId="0" fontId="21" fillId="16" borderId="15" xfId="0" applyFont="1" applyFill="1" applyBorder="1" applyAlignment="1">
      <alignment horizontal="center" vertical="center" wrapText="1"/>
    </xf>
    <xf numFmtId="0" fontId="21" fillId="16" borderId="16" xfId="0" applyFont="1" applyFill="1" applyBorder="1" applyAlignment="1">
      <alignment horizontal="center" vertical="center" wrapText="1"/>
    </xf>
    <xf numFmtId="0" fontId="23" fillId="0" borderId="0" xfId="0" applyFont="1"/>
    <xf numFmtId="0" fontId="24" fillId="16" borderId="15" xfId="0" applyFont="1" applyFill="1" applyBorder="1" applyAlignment="1">
      <alignment horizontal="center" vertical="center" wrapText="1"/>
    </xf>
    <xf numFmtId="0" fontId="24" fillId="16" borderId="16" xfId="0" applyFont="1" applyFill="1" applyBorder="1" applyAlignment="1">
      <alignment horizontal="center" vertical="center" wrapText="1"/>
    </xf>
    <xf numFmtId="0" fontId="25" fillId="0" borderId="0" xfId="0" applyFont="1"/>
    <xf numFmtId="0" fontId="26" fillId="0" borderId="18" xfId="0" applyFont="1" applyBorder="1" applyAlignment="1">
      <alignment vertical="center" wrapText="1"/>
    </xf>
    <xf numFmtId="0" fontId="27" fillId="0" borderId="0" xfId="0" applyFont="1"/>
    <xf numFmtId="0" fontId="27" fillId="0" borderId="18" xfId="0" applyFont="1" applyBorder="1" applyAlignment="1">
      <alignment vertical="center" wrapText="1"/>
    </xf>
    <xf numFmtId="0" fontId="26" fillId="0" borderId="16" xfId="0" applyFont="1" applyBorder="1" applyAlignment="1">
      <alignment vertical="center" wrapText="1"/>
    </xf>
    <xf numFmtId="0" fontId="26" fillId="0" borderId="19" xfId="0" applyFont="1" applyBorder="1" applyAlignment="1">
      <alignment vertical="center" wrapText="1"/>
    </xf>
    <xf numFmtId="0" fontId="26" fillId="0" borderId="17" xfId="0" applyFont="1" applyBorder="1" applyAlignment="1">
      <alignment vertical="center" wrapText="1"/>
    </xf>
    <xf numFmtId="0" fontId="26" fillId="0" borderId="15" xfId="0" applyFont="1" applyBorder="1" applyAlignment="1">
      <alignment vertical="center" wrapText="1"/>
    </xf>
    <xf numFmtId="0" fontId="22" fillId="0" borderId="0" xfId="0" applyFont="1" applyAlignment="1">
      <alignment vertical="center" wrapText="1"/>
    </xf>
    <xf numFmtId="0" fontId="23" fillId="0" borderId="0" xfId="0" applyFont="1" applyAlignment="1">
      <alignment wrapText="1"/>
    </xf>
    <xf numFmtId="0" fontId="20" fillId="0" borderId="0" xfId="0" applyFont="1" applyAlignment="1">
      <alignment horizontal="center"/>
    </xf>
    <xf numFmtId="14" fontId="26" fillId="0" borderId="16" xfId="0" applyNumberFormat="1" applyFont="1" applyBorder="1" applyAlignment="1">
      <alignment horizontal="center" vertical="center" wrapText="1"/>
    </xf>
    <xf numFmtId="0" fontId="24" fillId="16" borderId="23" xfId="0" applyFont="1" applyFill="1" applyBorder="1" applyAlignment="1">
      <alignment horizontal="center" vertical="center" wrapText="1"/>
    </xf>
    <xf numFmtId="0" fontId="31" fillId="16" borderId="23" xfId="0" applyFont="1" applyFill="1" applyBorder="1" applyAlignment="1">
      <alignment horizontal="center" vertical="center" wrapText="1"/>
    </xf>
    <xf numFmtId="0" fontId="31" fillId="16" borderId="24" xfId="0" applyFont="1" applyFill="1" applyBorder="1" applyAlignment="1">
      <alignment horizontal="center" vertical="center" wrapText="1"/>
    </xf>
    <xf numFmtId="0" fontId="32" fillId="0" borderId="16" xfId="0" applyFont="1" applyBorder="1" applyAlignment="1">
      <alignment vertical="center" wrapText="1"/>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11" borderId="6" xfId="1" applyFont="1" applyFill="1" applyBorder="1" applyAlignment="1">
      <alignment horizontal="center" vertical="center" wrapText="1"/>
    </xf>
    <xf numFmtId="0" fontId="9" fillId="11" borderId="10" xfId="1" applyFont="1" applyFill="1" applyBorder="1" applyAlignment="1">
      <alignment horizontal="center" vertical="center" wrapText="1"/>
    </xf>
    <xf numFmtId="0" fontId="28" fillId="0" borderId="0" xfId="0" applyFont="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9" fillId="9" borderId="5" xfId="0" applyFont="1" applyFill="1" applyBorder="1" applyAlignment="1">
      <alignment horizontal="center" vertical="center" textRotation="90" wrapText="1"/>
    </xf>
    <xf numFmtId="0" fontId="9" fillId="9" borderId="9" xfId="0" applyFont="1" applyFill="1" applyBorder="1" applyAlignment="1">
      <alignment horizontal="center" vertical="center" textRotation="90" wrapText="1"/>
    </xf>
    <xf numFmtId="0" fontId="9" fillId="9" borderId="6" xfId="1" applyFont="1" applyFill="1" applyBorder="1" applyAlignment="1">
      <alignment horizontal="center" vertical="center" wrapText="1"/>
    </xf>
    <xf numFmtId="0" fontId="9" fillId="9" borderId="7" xfId="1" applyFont="1" applyFill="1" applyBorder="1" applyAlignment="1">
      <alignment horizontal="center" vertical="center" wrapText="1"/>
    </xf>
    <xf numFmtId="0" fontId="9" fillId="9" borderId="10" xfId="1" applyFont="1" applyFill="1" applyBorder="1" applyAlignment="1">
      <alignment horizontal="center" vertical="center" wrapText="1"/>
    </xf>
    <xf numFmtId="0" fontId="9" fillId="9" borderId="1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2" xfId="1" applyFont="1" applyFill="1" applyBorder="1" applyAlignment="1">
      <alignment horizontal="center" vertical="center" textRotation="90" wrapText="1"/>
    </xf>
    <xf numFmtId="0" fontId="9" fillId="12" borderId="4" xfId="1" applyFont="1" applyFill="1" applyBorder="1" applyAlignment="1">
      <alignment horizontal="center" vertical="center" textRotation="90" wrapText="1"/>
    </xf>
    <xf numFmtId="0" fontId="9" fillId="12" borderId="2" xfId="1" applyFont="1" applyFill="1" applyBorder="1" applyAlignment="1">
      <alignment horizontal="center" vertical="center" textRotation="90"/>
    </xf>
    <xf numFmtId="0" fontId="9" fillId="12" borderId="4" xfId="1" applyFont="1" applyFill="1" applyBorder="1" applyAlignment="1">
      <alignment horizontal="center" vertical="center" textRotation="90"/>
    </xf>
    <xf numFmtId="0" fontId="9" fillId="13" borderId="2" xfId="1" applyFont="1" applyFill="1" applyBorder="1" applyAlignment="1">
      <alignment horizontal="center" vertical="center" textRotation="90" wrapText="1"/>
    </xf>
    <xf numFmtId="0" fontId="9" fillId="13" borderId="4" xfId="1" applyFont="1" applyFill="1" applyBorder="1" applyAlignment="1">
      <alignment horizontal="center" vertical="center" textRotation="90" wrapText="1"/>
    </xf>
    <xf numFmtId="0" fontId="9" fillId="10" borderId="6" xfId="1" applyFont="1" applyFill="1" applyBorder="1" applyAlignment="1">
      <alignment horizontal="center" vertical="center" wrapText="1"/>
    </xf>
    <xf numFmtId="0" fontId="9" fillId="10" borderId="7"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11"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10" borderId="4" xfId="1" applyFont="1" applyFill="1" applyBorder="1" applyAlignment="1">
      <alignment horizontal="center" vertical="center" wrapText="1"/>
    </xf>
    <xf numFmtId="0" fontId="9" fillId="10" borderId="5"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5" xfId="0" applyFont="1" applyFill="1" applyBorder="1" applyAlignment="1">
      <alignment horizontal="center" vertical="center" textRotation="90" wrapText="1"/>
    </xf>
    <xf numFmtId="0" fontId="9" fillId="10" borderId="9" xfId="0" applyFont="1" applyFill="1" applyBorder="1" applyAlignment="1">
      <alignment horizontal="center" vertical="center" textRotation="90" wrapText="1"/>
    </xf>
    <xf numFmtId="0" fontId="3" fillId="4" borderId="1"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3" borderId="2" xfId="1" applyFont="1" applyFill="1" applyBorder="1" applyAlignment="1">
      <alignment horizontal="center" vertical="center" textRotation="90"/>
    </xf>
    <xf numFmtId="0" fontId="9" fillId="13" borderId="4" xfId="1" applyFont="1" applyFill="1" applyBorder="1" applyAlignment="1">
      <alignment horizontal="center" vertical="center" textRotation="90"/>
    </xf>
    <xf numFmtId="0" fontId="30" fillId="0" borderId="0" xfId="0" applyFont="1" applyAlignment="1">
      <alignment horizontal="justify" vertical="center" wrapText="1"/>
    </xf>
    <xf numFmtId="0" fontId="13" fillId="0" borderId="0" xfId="0" applyFont="1" applyAlignment="1">
      <alignment horizontal="center" vertical="center" wrapText="1"/>
    </xf>
    <xf numFmtId="0" fontId="1" fillId="0" borderId="21" xfId="0" applyFont="1" applyBorder="1" applyAlignment="1">
      <alignment horizontal="center" wrapText="1"/>
    </xf>
    <xf numFmtId="0" fontId="7" fillId="6" borderId="1" xfId="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9" fillId="15" borderId="14" xfId="0" applyFont="1" applyFill="1" applyBorder="1" applyAlignment="1">
      <alignment horizontal="center" vertical="center" wrapText="1"/>
    </xf>
    <xf numFmtId="14" fontId="26" fillId="0" borderId="19" xfId="0" applyNumberFormat="1" applyFont="1" applyBorder="1" applyAlignment="1">
      <alignment horizontal="center" vertical="center" wrapText="1"/>
    </xf>
    <xf numFmtId="14" fontId="26" fillId="0" borderId="17" xfId="0" applyNumberFormat="1" applyFont="1" applyBorder="1" applyAlignment="1">
      <alignment horizontal="center" vertical="center" wrapText="1"/>
    </xf>
    <xf numFmtId="14" fontId="26" fillId="0" borderId="15" xfId="0" applyNumberFormat="1" applyFont="1" applyBorder="1" applyAlignment="1">
      <alignment horizontal="center" vertical="center" wrapText="1"/>
    </xf>
    <xf numFmtId="0" fontId="26" fillId="0" borderId="19" xfId="0" applyFont="1" applyBorder="1" applyAlignment="1">
      <alignment vertical="center" wrapText="1"/>
    </xf>
    <xf numFmtId="0" fontId="26" fillId="0" borderId="17" xfId="0" applyFont="1" applyBorder="1" applyAlignment="1">
      <alignment vertical="center" wrapText="1"/>
    </xf>
    <xf numFmtId="0" fontId="26" fillId="0" borderId="15" xfId="0" applyFont="1" applyBorder="1" applyAlignment="1">
      <alignment vertical="center" wrapText="1"/>
    </xf>
    <xf numFmtId="0" fontId="32"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15" xfId="0" applyFont="1" applyBorder="1" applyAlignment="1">
      <alignment horizontal="left" vertical="center" wrapText="1"/>
    </xf>
    <xf numFmtId="0" fontId="26" fillId="0" borderId="19" xfId="0" applyFont="1" applyBorder="1" applyAlignment="1">
      <alignment horizontal="left" vertical="center" wrapText="1"/>
    </xf>
    <xf numFmtId="0" fontId="20" fillId="0" borderId="20" xfId="0" applyFont="1" applyBorder="1" applyAlignment="1">
      <alignment horizontal="center"/>
    </xf>
    <xf numFmtId="0" fontId="20" fillId="0" borderId="0" xfId="0" applyFont="1" applyAlignment="1">
      <alignment horizontal="center"/>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0" fillId="0" borderId="0" xfId="0" applyFont="1" applyAlignment="1">
      <alignment horizontal="center" vertical="center"/>
    </xf>
    <xf numFmtId="0" fontId="19" fillId="15" borderId="22" xfId="0" applyFont="1" applyFill="1" applyBorder="1" applyAlignment="1">
      <alignment horizontal="center" vertical="center" wrapText="1"/>
    </xf>
    <xf numFmtId="0" fontId="19" fillId="15" borderId="0" xfId="0" applyFont="1" applyFill="1" applyAlignment="1">
      <alignment horizontal="center" vertical="center" wrapText="1"/>
    </xf>
    <xf numFmtId="0" fontId="32" fillId="0" borderId="19" xfId="0" applyFont="1" applyBorder="1" applyAlignment="1">
      <alignment vertical="center" wrapText="1"/>
    </xf>
    <xf numFmtId="0" fontId="20" fillId="17" borderId="0" xfId="0" applyFont="1" applyFill="1" applyAlignment="1">
      <alignment horizontal="left" vertical="center" wrapText="1"/>
    </xf>
    <xf numFmtId="0" fontId="20" fillId="17" borderId="0" xfId="0" applyFont="1" applyFill="1" applyAlignment="1">
      <alignment horizontal="left" vertical="center"/>
    </xf>
    <xf numFmtId="0" fontId="22" fillId="0" borderId="19" xfId="0" applyFont="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22" fillId="0" borderId="19" xfId="0" applyFont="1" applyBorder="1" applyAlignment="1">
      <alignment vertical="center" wrapText="1"/>
    </xf>
    <xf numFmtId="0" fontId="22" fillId="0" borderId="17" xfId="0" applyFont="1" applyBorder="1" applyAlignment="1">
      <alignment vertical="center" wrapText="1"/>
    </xf>
    <xf numFmtId="0" fontId="22" fillId="0" borderId="15" xfId="0" applyFont="1" applyBorder="1" applyAlignment="1">
      <alignment vertical="center" wrapText="1"/>
    </xf>
    <xf numFmtId="14" fontId="22" fillId="0" borderId="19" xfId="0" applyNumberFormat="1" applyFont="1" applyBorder="1" applyAlignment="1">
      <alignment horizontal="center" vertical="center" wrapText="1"/>
    </xf>
    <xf numFmtId="14" fontId="22" fillId="0" borderId="17"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horizontal="left" vertical="center" wrapText="1"/>
    </xf>
  </cellXfs>
  <cellStyles count="2">
    <cellStyle name="Hipervínculo" xfId="1" builtinId="8"/>
    <cellStyle name="Normal" xfId="0" builtinId="0"/>
  </cellStyles>
  <dxfs count="8">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51EF6C5-8288-4EE2-AAAC-FF2DAC34BB6A}" type="doc">
      <dgm:prSet loTypeId="urn:microsoft.com/office/officeart/2005/8/layout/hProcess9" loCatId="process" qsTypeId="urn:microsoft.com/office/officeart/2005/8/quickstyle/simple1" qsCatId="simple" csTypeId="urn:microsoft.com/office/officeart/2005/8/colors/colorful2" csCatId="colorful" phldr="1"/>
      <dgm:spPr/>
    </dgm:pt>
    <dgm:pt modelId="{750A0C5C-317E-47DA-9949-0FD17ACB20BD}">
      <dgm:prSet phldrT="[Texto]" custT="1"/>
      <dgm:spPr/>
      <dgm:t>
        <a:bodyPr/>
        <a:lstStyle/>
        <a:p>
          <a:r>
            <a:rPr lang="es-CO" sz="1000">
              <a:latin typeface="Arial" panose="020B0604020202020204" pitchFamily="34" charset="0"/>
              <a:cs typeface="Arial" panose="020B0604020202020204" pitchFamily="34" charset="0"/>
            </a:rPr>
            <a:t>Identificar los trámites, otros procedimientos administrativos y procesos que tiene la entidad.</a:t>
          </a:r>
        </a:p>
      </dgm:t>
    </dgm:pt>
    <dgm:pt modelId="{7C153147-80EF-47AF-9E9A-85132FD51E4C}" type="parTrans" cxnId="{00AA5D25-26CE-478F-AAAF-88748D6D55F7}">
      <dgm:prSet/>
      <dgm:spPr/>
      <dgm:t>
        <a:bodyPr/>
        <a:lstStyle/>
        <a:p>
          <a:endParaRPr lang="es-CO" sz="1000">
            <a:latin typeface="Arial" panose="020B0604020202020204" pitchFamily="34" charset="0"/>
            <a:cs typeface="Arial" panose="020B0604020202020204" pitchFamily="34" charset="0"/>
          </a:endParaRPr>
        </a:p>
      </dgm:t>
    </dgm:pt>
    <dgm:pt modelId="{E5BC1FF5-8DF4-4B57-97AD-9467F917A24D}" type="sibTrans" cxnId="{00AA5D25-26CE-478F-AAAF-88748D6D55F7}">
      <dgm:prSet/>
      <dgm:spPr/>
      <dgm:t>
        <a:bodyPr/>
        <a:lstStyle/>
        <a:p>
          <a:endParaRPr lang="es-CO" sz="1000">
            <a:latin typeface="Arial" panose="020B0604020202020204" pitchFamily="34" charset="0"/>
            <a:cs typeface="Arial" panose="020B0604020202020204" pitchFamily="34" charset="0"/>
          </a:endParaRPr>
        </a:p>
      </dgm:t>
    </dgm:pt>
    <dgm:pt modelId="{D8B0404D-0BBC-43A5-A240-33EDBEDC01E8}">
      <dgm:prSet phldrT="[Texto]" custT="1"/>
      <dgm:spPr/>
      <dgm:t>
        <a:bodyPr/>
        <a:lstStyle/>
        <a:p>
          <a:r>
            <a:rPr lang="es-CO" sz="1000">
              <a:latin typeface="Arial" panose="020B0604020202020204" pitchFamily="34" charset="0"/>
              <a:cs typeface="Arial" panose="020B0604020202020204" pitchFamily="34" charset="0"/>
            </a:rPr>
            <a:t>Clasificar según importancia los tramites, procedimientos y procesos de mayor impacto a racionalizar.</a:t>
          </a:r>
        </a:p>
      </dgm:t>
    </dgm:pt>
    <dgm:pt modelId="{53D34344-CCB4-43A7-B30B-A54C65CE8B6A}" type="parTrans" cxnId="{4BAF115F-6A73-4EF8-9923-E0CCD176962A}">
      <dgm:prSet/>
      <dgm:spPr/>
      <dgm:t>
        <a:bodyPr/>
        <a:lstStyle/>
        <a:p>
          <a:endParaRPr lang="es-CO" sz="1000">
            <a:latin typeface="Arial" panose="020B0604020202020204" pitchFamily="34" charset="0"/>
            <a:cs typeface="Arial" panose="020B0604020202020204" pitchFamily="34" charset="0"/>
          </a:endParaRPr>
        </a:p>
      </dgm:t>
    </dgm:pt>
    <dgm:pt modelId="{F2D5B43B-3652-4582-8F66-8988E9986761}" type="sibTrans" cxnId="{4BAF115F-6A73-4EF8-9923-E0CCD176962A}">
      <dgm:prSet/>
      <dgm:spPr/>
      <dgm:t>
        <a:bodyPr/>
        <a:lstStyle/>
        <a:p>
          <a:endParaRPr lang="es-CO" sz="1000">
            <a:latin typeface="Arial" panose="020B0604020202020204" pitchFamily="34" charset="0"/>
            <a:cs typeface="Arial" panose="020B0604020202020204" pitchFamily="34" charset="0"/>
          </a:endParaRPr>
        </a:p>
      </dgm:t>
    </dgm:pt>
    <dgm:pt modelId="{350FB8CB-7D40-419A-A5CD-62DB96EB17A2}">
      <dgm:prSet phldrT="[Texto]" custT="1"/>
      <dgm:spPr/>
      <dgm:t>
        <a:bodyPr/>
        <a:lstStyle/>
        <a:p>
          <a:r>
            <a:rPr lang="es-CO" sz="1000">
              <a:latin typeface="Arial" panose="020B0604020202020204" pitchFamily="34" charset="0"/>
              <a:cs typeface="Arial" panose="020B0604020202020204" pitchFamily="34" charset="0"/>
            </a:rPr>
            <a:t>Realizar mejoras en costos, tiempos,pasos, procesos, procedimentos. Incluir uso de medios tecnológicos para su realización</a:t>
          </a:r>
        </a:p>
      </dgm:t>
    </dgm:pt>
    <dgm:pt modelId="{B6FA89A2-617D-4D5C-A6EA-D97C8E39CD65}" type="parTrans" cxnId="{4EBB6622-B9FC-4DFF-8B78-53A7B01E259C}">
      <dgm:prSet/>
      <dgm:spPr/>
      <dgm:t>
        <a:bodyPr/>
        <a:lstStyle/>
        <a:p>
          <a:endParaRPr lang="es-CO" sz="1000">
            <a:latin typeface="Arial" panose="020B0604020202020204" pitchFamily="34" charset="0"/>
            <a:cs typeface="Arial" panose="020B0604020202020204" pitchFamily="34" charset="0"/>
          </a:endParaRPr>
        </a:p>
      </dgm:t>
    </dgm:pt>
    <dgm:pt modelId="{9DC53070-806F-4FAD-95DF-D1228472C49C}" type="sibTrans" cxnId="{4EBB6622-B9FC-4DFF-8B78-53A7B01E259C}">
      <dgm:prSet/>
      <dgm:spPr/>
      <dgm:t>
        <a:bodyPr/>
        <a:lstStyle/>
        <a:p>
          <a:endParaRPr lang="es-CO" sz="1000">
            <a:latin typeface="Arial" panose="020B0604020202020204" pitchFamily="34" charset="0"/>
            <a:cs typeface="Arial" panose="020B0604020202020204" pitchFamily="34" charset="0"/>
          </a:endParaRPr>
        </a:p>
      </dgm:t>
    </dgm:pt>
    <dgm:pt modelId="{F21BACDD-A37E-47B5-BD28-A30326458D9D}" type="pres">
      <dgm:prSet presAssocID="{451EF6C5-8288-4EE2-AAAC-FF2DAC34BB6A}" presName="CompostProcess" presStyleCnt="0">
        <dgm:presLayoutVars>
          <dgm:dir/>
          <dgm:resizeHandles val="exact"/>
        </dgm:presLayoutVars>
      </dgm:prSet>
      <dgm:spPr/>
    </dgm:pt>
    <dgm:pt modelId="{42134A30-C3EB-4440-AC2A-93BAB7E739F9}" type="pres">
      <dgm:prSet presAssocID="{451EF6C5-8288-4EE2-AAAC-FF2DAC34BB6A}" presName="arrow" presStyleLbl="bgShp" presStyleIdx="0" presStyleCnt="1"/>
      <dgm:spPr/>
    </dgm:pt>
    <dgm:pt modelId="{AEB75C75-6AFF-4CFC-9927-9DD896F74269}" type="pres">
      <dgm:prSet presAssocID="{451EF6C5-8288-4EE2-AAAC-FF2DAC34BB6A}" presName="linearProcess" presStyleCnt="0"/>
      <dgm:spPr/>
    </dgm:pt>
    <dgm:pt modelId="{BC1A98B6-B055-4BA5-AAAF-B3A65B02558F}" type="pres">
      <dgm:prSet presAssocID="{750A0C5C-317E-47DA-9949-0FD17ACB20BD}" presName="textNode" presStyleLbl="node1" presStyleIdx="0" presStyleCnt="3">
        <dgm:presLayoutVars>
          <dgm:bulletEnabled val="1"/>
        </dgm:presLayoutVars>
      </dgm:prSet>
      <dgm:spPr/>
    </dgm:pt>
    <dgm:pt modelId="{14D8A81C-21C5-4182-8D2A-BBF6780C8A96}" type="pres">
      <dgm:prSet presAssocID="{E5BC1FF5-8DF4-4B57-97AD-9467F917A24D}" presName="sibTrans" presStyleCnt="0"/>
      <dgm:spPr/>
    </dgm:pt>
    <dgm:pt modelId="{4EA1AAD3-13BE-47F5-AE25-F0268A5EDBEC}" type="pres">
      <dgm:prSet presAssocID="{D8B0404D-0BBC-43A5-A240-33EDBEDC01E8}" presName="textNode" presStyleLbl="node1" presStyleIdx="1" presStyleCnt="3">
        <dgm:presLayoutVars>
          <dgm:bulletEnabled val="1"/>
        </dgm:presLayoutVars>
      </dgm:prSet>
      <dgm:spPr/>
    </dgm:pt>
    <dgm:pt modelId="{BE742C7C-0FA9-4F97-B756-1ABFC2A30EEB}" type="pres">
      <dgm:prSet presAssocID="{F2D5B43B-3652-4582-8F66-8988E9986761}" presName="sibTrans" presStyleCnt="0"/>
      <dgm:spPr/>
    </dgm:pt>
    <dgm:pt modelId="{C3459841-38F5-4D2E-A315-AD63C6468A01}" type="pres">
      <dgm:prSet presAssocID="{350FB8CB-7D40-419A-A5CD-62DB96EB17A2}" presName="textNode" presStyleLbl="node1" presStyleIdx="2" presStyleCnt="3">
        <dgm:presLayoutVars>
          <dgm:bulletEnabled val="1"/>
        </dgm:presLayoutVars>
      </dgm:prSet>
      <dgm:spPr/>
    </dgm:pt>
  </dgm:ptLst>
  <dgm:cxnLst>
    <dgm:cxn modelId="{4AAA2913-F2A1-44CE-9291-18DFCA30FB2C}" type="presOf" srcId="{750A0C5C-317E-47DA-9949-0FD17ACB20BD}" destId="{BC1A98B6-B055-4BA5-AAAF-B3A65B02558F}" srcOrd="0" destOrd="0" presId="urn:microsoft.com/office/officeart/2005/8/layout/hProcess9"/>
    <dgm:cxn modelId="{7D0D0020-7946-4624-8B20-BBB273748ACE}" type="presOf" srcId="{D8B0404D-0BBC-43A5-A240-33EDBEDC01E8}" destId="{4EA1AAD3-13BE-47F5-AE25-F0268A5EDBEC}" srcOrd="0" destOrd="0" presId="urn:microsoft.com/office/officeart/2005/8/layout/hProcess9"/>
    <dgm:cxn modelId="{4EBB6622-B9FC-4DFF-8B78-53A7B01E259C}" srcId="{451EF6C5-8288-4EE2-AAAC-FF2DAC34BB6A}" destId="{350FB8CB-7D40-419A-A5CD-62DB96EB17A2}" srcOrd="2" destOrd="0" parTransId="{B6FA89A2-617D-4D5C-A6EA-D97C8E39CD65}" sibTransId="{9DC53070-806F-4FAD-95DF-D1228472C49C}"/>
    <dgm:cxn modelId="{00AA5D25-26CE-478F-AAAF-88748D6D55F7}" srcId="{451EF6C5-8288-4EE2-AAAC-FF2DAC34BB6A}" destId="{750A0C5C-317E-47DA-9949-0FD17ACB20BD}" srcOrd="0" destOrd="0" parTransId="{7C153147-80EF-47AF-9E9A-85132FD51E4C}" sibTransId="{E5BC1FF5-8DF4-4B57-97AD-9467F917A24D}"/>
    <dgm:cxn modelId="{ED56732F-D1DB-4ED8-B52F-67FA275A85F1}" type="presOf" srcId="{451EF6C5-8288-4EE2-AAAC-FF2DAC34BB6A}" destId="{F21BACDD-A37E-47B5-BD28-A30326458D9D}" srcOrd="0" destOrd="0" presId="urn:microsoft.com/office/officeart/2005/8/layout/hProcess9"/>
    <dgm:cxn modelId="{4BAF115F-6A73-4EF8-9923-E0CCD176962A}" srcId="{451EF6C5-8288-4EE2-AAAC-FF2DAC34BB6A}" destId="{D8B0404D-0BBC-43A5-A240-33EDBEDC01E8}" srcOrd="1" destOrd="0" parTransId="{53D34344-CCB4-43A7-B30B-A54C65CE8B6A}" sibTransId="{F2D5B43B-3652-4582-8F66-8988E9986761}"/>
    <dgm:cxn modelId="{61C5A87E-5A50-4163-8E80-F3F0F2E74F01}" type="presOf" srcId="{350FB8CB-7D40-419A-A5CD-62DB96EB17A2}" destId="{C3459841-38F5-4D2E-A315-AD63C6468A01}" srcOrd="0" destOrd="0" presId="urn:microsoft.com/office/officeart/2005/8/layout/hProcess9"/>
    <dgm:cxn modelId="{3F26DE88-72D5-4F1E-A163-67FDC1BCE7C8}" type="presParOf" srcId="{F21BACDD-A37E-47B5-BD28-A30326458D9D}" destId="{42134A30-C3EB-4440-AC2A-93BAB7E739F9}" srcOrd="0" destOrd="0" presId="urn:microsoft.com/office/officeart/2005/8/layout/hProcess9"/>
    <dgm:cxn modelId="{D209ED91-DC72-47B4-9603-A67A3D865C56}" type="presParOf" srcId="{F21BACDD-A37E-47B5-BD28-A30326458D9D}" destId="{AEB75C75-6AFF-4CFC-9927-9DD896F74269}" srcOrd="1" destOrd="0" presId="urn:microsoft.com/office/officeart/2005/8/layout/hProcess9"/>
    <dgm:cxn modelId="{38F0F265-2F6E-4CB2-90AC-132BDE04695F}" type="presParOf" srcId="{AEB75C75-6AFF-4CFC-9927-9DD896F74269}" destId="{BC1A98B6-B055-4BA5-AAAF-B3A65B02558F}" srcOrd="0" destOrd="0" presId="urn:microsoft.com/office/officeart/2005/8/layout/hProcess9"/>
    <dgm:cxn modelId="{D278FF76-DD49-4293-A44F-B52EB9B752BD}" type="presParOf" srcId="{AEB75C75-6AFF-4CFC-9927-9DD896F74269}" destId="{14D8A81C-21C5-4182-8D2A-BBF6780C8A96}" srcOrd="1" destOrd="0" presId="urn:microsoft.com/office/officeart/2005/8/layout/hProcess9"/>
    <dgm:cxn modelId="{577C5937-FAC6-48F5-AD8B-DB8B4CC704D2}" type="presParOf" srcId="{AEB75C75-6AFF-4CFC-9927-9DD896F74269}" destId="{4EA1AAD3-13BE-47F5-AE25-F0268A5EDBEC}" srcOrd="2" destOrd="0" presId="urn:microsoft.com/office/officeart/2005/8/layout/hProcess9"/>
    <dgm:cxn modelId="{AEE2373B-A42B-478E-883E-EEEF4A7E4CB0}" type="presParOf" srcId="{AEB75C75-6AFF-4CFC-9927-9DD896F74269}" destId="{BE742C7C-0FA9-4F97-B756-1ABFC2A30EEB}" srcOrd="3" destOrd="0" presId="urn:microsoft.com/office/officeart/2005/8/layout/hProcess9"/>
    <dgm:cxn modelId="{09EC1EE0-641F-4212-B4AA-C2E0980152E6}" type="presParOf" srcId="{AEB75C75-6AFF-4CFC-9927-9DD896F74269}" destId="{C3459841-38F5-4D2E-A315-AD63C6468A01}" srcOrd="4" destOrd="0" presId="urn:microsoft.com/office/officeart/2005/8/layout/hProcess9"/>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DB70F270-0A3D-4E3E-B97F-76BD159B201B}" type="doc">
      <dgm:prSet loTypeId="urn:microsoft.com/office/officeart/2005/8/layout/cycle2" loCatId="cycle" qsTypeId="urn:microsoft.com/office/officeart/2005/8/quickstyle/simple1" qsCatId="simple" csTypeId="urn:microsoft.com/office/officeart/2005/8/colors/colorful3" csCatId="colorful" phldr="1"/>
      <dgm:spPr/>
      <dgm:t>
        <a:bodyPr/>
        <a:lstStyle/>
        <a:p>
          <a:endParaRPr lang="es-CO"/>
        </a:p>
      </dgm:t>
    </dgm:pt>
    <dgm:pt modelId="{70F5E77C-71E4-48E8-B2FA-ED921D79AEAA}">
      <dgm:prSet phldrT="[Texto]" custT="1"/>
      <dgm:spPr/>
      <dgm:t>
        <a:bodyPr/>
        <a:lstStyle/>
        <a:p>
          <a:r>
            <a:rPr lang="es-CO" sz="1300">
              <a:latin typeface="Arial" panose="020B0604020202020204" pitchFamily="34" charset="0"/>
              <a:cs typeface="Arial" panose="020B0604020202020204" pitchFamily="34" charset="0"/>
            </a:rPr>
            <a:t>Transparencia activa</a:t>
          </a:r>
        </a:p>
      </dgm:t>
    </dgm:pt>
    <dgm:pt modelId="{CE3B1D72-D987-415B-8218-BAB16733BDA6}" type="parTrans" cxnId="{933CE893-F0E9-44DC-B81D-B3455C1FD2EB}">
      <dgm:prSet/>
      <dgm:spPr/>
      <dgm:t>
        <a:bodyPr/>
        <a:lstStyle/>
        <a:p>
          <a:endParaRPr lang="es-CO" sz="1300">
            <a:latin typeface="Arial" panose="020B0604020202020204" pitchFamily="34" charset="0"/>
            <a:cs typeface="Arial" panose="020B0604020202020204" pitchFamily="34" charset="0"/>
          </a:endParaRPr>
        </a:p>
      </dgm:t>
    </dgm:pt>
    <dgm:pt modelId="{37C15075-53F4-4AAE-A73D-D846DD29A376}" type="sibTrans" cxnId="{933CE893-F0E9-44DC-B81D-B3455C1FD2EB}">
      <dgm:prSet custT="1"/>
      <dgm:spPr/>
      <dgm:t>
        <a:bodyPr/>
        <a:lstStyle/>
        <a:p>
          <a:endParaRPr lang="es-CO" sz="1300">
            <a:latin typeface="Arial" panose="020B0604020202020204" pitchFamily="34" charset="0"/>
            <a:cs typeface="Arial" panose="020B0604020202020204" pitchFamily="34" charset="0"/>
          </a:endParaRPr>
        </a:p>
      </dgm:t>
    </dgm:pt>
    <dgm:pt modelId="{9AD081A7-C0B1-4378-A3AC-CBC903741C14}">
      <dgm:prSet phldrT="[Texto]" custT="1"/>
      <dgm:spPr/>
      <dgm:t>
        <a:bodyPr/>
        <a:lstStyle/>
        <a:p>
          <a:r>
            <a:rPr lang="es-CO" sz="1300">
              <a:latin typeface="Arial" panose="020B0604020202020204" pitchFamily="34" charset="0"/>
              <a:cs typeface="Arial" panose="020B0604020202020204" pitchFamily="34" charset="0"/>
            </a:rPr>
            <a:t>Transparencia pasiva</a:t>
          </a:r>
        </a:p>
      </dgm:t>
    </dgm:pt>
    <dgm:pt modelId="{3187FBB5-FBA2-47E3-9E21-978AA0BF7228}" type="parTrans" cxnId="{D78DC43B-CB13-45E6-8A16-EEFB01527E74}">
      <dgm:prSet/>
      <dgm:spPr/>
      <dgm:t>
        <a:bodyPr/>
        <a:lstStyle/>
        <a:p>
          <a:endParaRPr lang="es-CO" sz="1300">
            <a:latin typeface="Arial" panose="020B0604020202020204" pitchFamily="34" charset="0"/>
            <a:cs typeface="Arial" panose="020B0604020202020204" pitchFamily="34" charset="0"/>
          </a:endParaRPr>
        </a:p>
      </dgm:t>
    </dgm:pt>
    <dgm:pt modelId="{1C71F9E5-4C05-4800-A7F2-68ACAD6575D7}" type="sibTrans" cxnId="{D78DC43B-CB13-45E6-8A16-EEFB01527E74}">
      <dgm:prSet custT="1"/>
      <dgm:spPr/>
      <dgm:t>
        <a:bodyPr/>
        <a:lstStyle/>
        <a:p>
          <a:endParaRPr lang="es-CO" sz="1300">
            <a:latin typeface="Arial" panose="020B0604020202020204" pitchFamily="34" charset="0"/>
            <a:cs typeface="Arial" panose="020B0604020202020204" pitchFamily="34" charset="0"/>
          </a:endParaRPr>
        </a:p>
      </dgm:t>
    </dgm:pt>
    <dgm:pt modelId="{32277AFC-9527-4131-8438-3FCF06377F06}">
      <dgm:prSet phldrT="[Texto]" custT="1"/>
      <dgm:spPr/>
      <dgm:t>
        <a:bodyPr/>
        <a:lstStyle/>
        <a:p>
          <a:r>
            <a:rPr lang="es-CO" sz="1300">
              <a:latin typeface="Arial" panose="020B0604020202020204" pitchFamily="34" charset="0"/>
              <a:cs typeface="Arial" panose="020B0604020202020204" pitchFamily="34" charset="0"/>
            </a:rPr>
            <a:t>Instrumentos de gestión de la información</a:t>
          </a:r>
        </a:p>
      </dgm:t>
    </dgm:pt>
    <dgm:pt modelId="{0E19ED22-CE5A-49FC-97FF-5F2D763E9D42}" type="parTrans" cxnId="{09228B12-CE68-474D-8631-38833A45ADD6}">
      <dgm:prSet/>
      <dgm:spPr/>
      <dgm:t>
        <a:bodyPr/>
        <a:lstStyle/>
        <a:p>
          <a:endParaRPr lang="es-CO" sz="1300">
            <a:latin typeface="Arial" panose="020B0604020202020204" pitchFamily="34" charset="0"/>
            <a:cs typeface="Arial" panose="020B0604020202020204" pitchFamily="34" charset="0"/>
          </a:endParaRPr>
        </a:p>
      </dgm:t>
    </dgm:pt>
    <dgm:pt modelId="{9A75351F-FB12-468D-9BAB-C47FC8518156}" type="sibTrans" cxnId="{09228B12-CE68-474D-8631-38833A45ADD6}">
      <dgm:prSet custT="1"/>
      <dgm:spPr/>
      <dgm:t>
        <a:bodyPr/>
        <a:lstStyle/>
        <a:p>
          <a:endParaRPr lang="es-CO" sz="1300">
            <a:latin typeface="Arial" panose="020B0604020202020204" pitchFamily="34" charset="0"/>
            <a:cs typeface="Arial" panose="020B0604020202020204" pitchFamily="34" charset="0"/>
          </a:endParaRPr>
        </a:p>
      </dgm:t>
    </dgm:pt>
    <dgm:pt modelId="{C1E103FE-739C-48B6-A1A8-0D2402AA1F8B}">
      <dgm:prSet phldrT="[Texto]" custT="1"/>
      <dgm:spPr/>
      <dgm:t>
        <a:bodyPr/>
        <a:lstStyle/>
        <a:p>
          <a:r>
            <a:rPr lang="es-CO" sz="1300">
              <a:latin typeface="Arial" panose="020B0604020202020204" pitchFamily="34" charset="0"/>
              <a:cs typeface="Arial" panose="020B0604020202020204" pitchFamily="34" charset="0"/>
            </a:rPr>
            <a:t>Criterio diferencial de accesibilidad</a:t>
          </a:r>
        </a:p>
      </dgm:t>
    </dgm:pt>
    <dgm:pt modelId="{653779DF-EE6C-4103-BCDB-AF00725BDAF2}" type="parTrans" cxnId="{FE595B5A-3BD7-4352-A637-6958C137E579}">
      <dgm:prSet/>
      <dgm:spPr/>
      <dgm:t>
        <a:bodyPr/>
        <a:lstStyle/>
        <a:p>
          <a:endParaRPr lang="es-CO" sz="1300">
            <a:latin typeface="Arial" panose="020B0604020202020204" pitchFamily="34" charset="0"/>
            <a:cs typeface="Arial" panose="020B0604020202020204" pitchFamily="34" charset="0"/>
          </a:endParaRPr>
        </a:p>
      </dgm:t>
    </dgm:pt>
    <dgm:pt modelId="{DBFFA37F-AAF9-4FBB-AABE-8D2A8E1C7994}" type="sibTrans" cxnId="{FE595B5A-3BD7-4352-A637-6958C137E579}">
      <dgm:prSet custT="1"/>
      <dgm:spPr/>
      <dgm:t>
        <a:bodyPr/>
        <a:lstStyle/>
        <a:p>
          <a:endParaRPr lang="es-CO" sz="1300">
            <a:latin typeface="Arial" panose="020B0604020202020204" pitchFamily="34" charset="0"/>
            <a:cs typeface="Arial" panose="020B0604020202020204" pitchFamily="34" charset="0"/>
          </a:endParaRPr>
        </a:p>
      </dgm:t>
    </dgm:pt>
    <dgm:pt modelId="{ECDBA236-C042-4DFA-B337-D70A877DBDBF}">
      <dgm:prSet phldrT="[Texto]" custT="1"/>
      <dgm:spPr/>
      <dgm:t>
        <a:bodyPr/>
        <a:lstStyle/>
        <a:p>
          <a:r>
            <a:rPr lang="es-CO" sz="1300">
              <a:latin typeface="Arial" panose="020B0604020202020204" pitchFamily="34" charset="0"/>
              <a:cs typeface="Arial" panose="020B0604020202020204" pitchFamily="34" charset="0"/>
            </a:rPr>
            <a:t>Monitoreo</a:t>
          </a:r>
        </a:p>
      </dgm:t>
    </dgm:pt>
    <dgm:pt modelId="{1F2F2A78-2DB6-401B-A1F7-21B37564CA83}" type="parTrans" cxnId="{4BEE2013-E421-44F9-977B-0A0106D25EC1}">
      <dgm:prSet/>
      <dgm:spPr/>
      <dgm:t>
        <a:bodyPr/>
        <a:lstStyle/>
        <a:p>
          <a:endParaRPr lang="es-CO" sz="1300">
            <a:latin typeface="Arial" panose="020B0604020202020204" pitchFamily="34" charset="0"/>
            <a:cs typeface="Arial" panose="020B0604020202020204" pitchFamily="34" charset="0"/>
          </a:endParaRPr>
        </a:p>
      </dgm:t>
    </dgm:pt>
    <dgm:pt modelId="{24BDE68C-DD4D-412C-9AE6-B5DBB250A29C}" type="sibTrans" cxnId="{4BEE2013-E421-44F9-977B-0A0106D25EC1}">
      <dgm:prSet custT="1"/>
      <dgm:spPr/>
      <dgm:t>
        <a:bodyPr/>
        <a:lstStyle/>
        <a:p>
          <a:endParaRPr lang="es-CO" sz="1300">
            <a:latin typeface="Arial" panose="020B0604020202020204" pitchFamily="34" charset="0"/>
            <a:cs typeface="Arial" panose="020B0604020202020204" pitchFamily="34" charset="0"/>
          </a:endParaRPr>
        </a:p>
      </dgm:t>
    </dgm:pt>
    <dgm:pt modelId="{50FB3370-CF7F-41F3-AE7F-B33D48225890}" type="pres">
      <dgm:prSet presAssocID="{DB70F270-0A3D-4E3E-B97F-76BD159B201B}" presName="cycle" presStyleCnt="0">
        <dgm:presLayoutVars>
          <dgm:dir/>
          <dgm:resizeHandles val="exact"/>
        </dgm:presLayoutVars>
      </dgm:prSet>
      <dgm:spPr/>
    </dgm:pt>
    <dgm:pt modelId="{73362EDF-B010-41C3-953C-4CAFE14307B8}" type="pres">
      <dgm:prSet presAssocID="{70F5E77C-71E4-48E8-B2FA-ED921D79AEAA}" presName="node" presStyleLbl="node1" presStyleIdx="0" presStyleCnt="5">
        <dgm:presLayoutVars>
          <dgm:bulletEnabled val="1"/>
        </dgm:presLayoutVars>
      </dgm:prSet>
      <dgm:spPr/>
    </dgm:pt>
    <dgm:pt modelId="{B70881B4-6A30-424D-9950-DD95FB9985B8}" type="pres">
      <dgm:prSet presAssocID="{37C15075-53F4-4AAE-A73D-D846DD29A376}" presName="sibTrans" presStyleLbl="sibTrans2D1" presStyleIdx="0" presStyleCnt="5"/>
      <dgm:spPr/>
    </dgm:pt>
    <dgm:pt modelId="{70A5663E-EF6D-41D4-A3B5-721F633C41A3}" type="pres">
      <dgm:prSet presAssocID="{37C15075-53F4-4AAE-A73D-D846DD29A376}" presName="connectorText" presStyleLbl="sibTrans2D1" presStyleIdx="0" presStyleCnt="5"/>
      <dgm:spPr/>
    </dgm:pt>
    <dgm:pt modelId="{52AEECBE-4A56-4C66-855A-516A2B6D09CF}" type="pres">
      <dgm:prSet presAssocID="{9AD081A7-C0B1-4378-A3AC-CBC903741C14}" presName="node" presStyleLbl="node1" presStyleIdx="1" presStyleCnt="5">
        <dgm:presLayoutVars>
          <dgm:bulletEnabled val="1"/>
        </dgm:presLayoutVars>
      </dgm:prSet>
      <dgm:spPr/>
    </dgm:pt>
    <dgm:pt modelId="{7D010D13-6A77-40BA-8B96-E40980D88733}" type="pres">
      <dgm:prSet presAssocID="{1C71F9E5-4C05-4800-A7F2-68ACAD6575D7}" presName="sibTrans" presStyleLbl="sibTrans2D1" presStyleIdx="1" presStyleCnt="5"/>
      <dgm:spPr/>
    </dgm:pt>
    <dgm:pt modelId="{E2D3A7BC-5473-467E-B36D-94E50B152AEE}" type="pres">
      <dgm:prSet presAssocID="{1C71F9E5-4C05-4800-A7F2-68ACAD6575D7}" presName="connectorText" presStyleLbl="sibTrans2D1" presStyleIdx="1" presStyleCnt="5"/>
      <dgm:spPr/>
    </dgm:pt>
    <dgm:pt modelId="{91FADB69-D479-4910-B1EC-299FC29A1700}" type="pres">
      <dgm:prSet presAssocID="{32277AFC-9527-4131-8438-3FCF06377F06}" presName="node" presStyleLbl="node1" presStyleIdx="2" presStyleCnt="5">
        <dgm:presLayoutVars>
          <dgm:bulletEnabled val="1"/>
        </dgm:presLayoutVars>
      </dgm:prSet>
      <dgm:spPr/>
    </dgm:pt>
    <dgm:pt modelId="{2B5493F4-42B1-4566-938F-E7B6370C325C}" type="pres">
      <dgm:prSet presAssocID="{9A75351F-FB12-468D-9BAB-C47FC8518156}" presName="sibTrans" presStyleLbl="sibTrans2D1" presStyleIdx="2" presStyleCnt="5"/>
      <dgm:spPr/>
    </dgm:pt>
    <dgm:pt modelId="{D64D22AA-B4E9-4BC8-8F7E-8E3B882779A2}" type="pres">
      <dgm:prSet presAssocID="{9A75351F-FB12-468D-9BAB-C47FC8518156}" presName="connectorText" presStyleLbl="sibTrans2D1" presStyleIdx="2" presStyleCnt="5"/>
      <dgm:spPr/>
    </dgm:pt>
    <dgm:pt modelId="{8F9B176E-2F35-487B-96C7-DE6A9E07CEC9}" type="pres">
      <dgm:prSet presAssocID="{C1E103FE-739C-48B6-A1A8-0D2402AA1F8B}" presName="node" presStyleLbl="node1" presStyleIdx="3" presStyleCnt="5">
        <dgm:presLayoutVars>
          <dgm:bulletEnabled val="1"/>
        </dgm:presLayoutVars>
      </dgm:prSet>
      <dgm:spPr/>
    </dgm:pt>
    <dgm:pt modelId="{62CF5EB7-29B2-4FF5-A14D-26A63A42298D}" type="pres">
      <dgm:prSet presAssocID="{DBFFA37F-AAF9-4FBB-AABE-8D2A8E1C7994}" presName="sibTrans" presStyleLbl="sibTrans2D1" presStyleIdx="3" presStyleCnt="5"/>
      <dgm:spPr/>
    </dgm:pt>
    <dgm:pt modelId="{8962C269-97E7-41FA-933D-8725B397AE1C}" type="pres">
      <dgm:prSet presAssocID="{DBFFA37F-AAF9-4FBB-AABE-8D2A8E1C7994}" presName="connectorText" presStyleLbl="sibTrans2D1" presStyleIdx="3" presStyleCnt="5"/>
      <dgm:spPr/>
    </dgm:pt>
    <dgm:pt modelId="{54A715A9-E7C5-405A-A406-23316CF4CA1E}" type="pres">
      <dgm:prSet presAssocID="{ECDBA236-C042-4DFA-B337-D70A877DBDBF}" presName="node" presStyleLbl="node1" presStyleIdx="4" presStyleCnt="5">
        <dgm:presLayoutVars>
          <dgm:bulletEnabled val="1"/>
        </dgm:presLayoutVars>
      </dgm:prSet>
      <dgm:spPr/>
    </dgm:pt>
    <dgm:pt modelId="{1C7442D2-6F24-4ACE-90FE-8B4E9A18D7F9}" type="pres">
      <dgm:prSet presAssocID="{24BDE68C-DD4D-412C-9AE6-B5DBB250A29C}" presName="sibTrans" presStyleLbl="sibTrans2D1" presStyleIdx="4" presStyleCnt="5"/>
      <dgm:spPr/>
    </dgm:pt>
    <dgm:pt modelId="{6E4947B2-9693-4F1F-8F43-79393825381C}" type="pres">
      <dgm:prSet presAssocID="{24BDE68C-DD4D-412C-9AE6-B5DBB250A29C}" presName="connectorText" presStyleLbl="sibTrans2D1" presStyleIdx="4" presStyleCnt="5"/>
      <dgm:spPr/>
    </dgm:pt>
  </dgm:ptLst>
  <dgm:cxnLst>
    <dgm:cxn modelId="{09228B12-CE68-474D-8631-38833A45ADD6}" srcId="{DB70F270-0A3D-4E3E-B97F-76BD159B201B}" destId="{32277AFC-9527-4131-8438-3FCF06377F06}" srcOrd="2" destOrd="0" parTransId="{0E19ED22-CE5A-49FC-97FF-5F2D763E9D42}" sibTransId="{9A75351F-FB12-468D-9BAB-C47FC8518156}"/>
    <dgm:cxn modelId="{4BEE2013-E421-44F9-977B-0A0106D25EC1}" srcId="{DB70F270-0A3D-4E3E-B97F-76BD159B201B}" destId="{ECDBA236-C042-4DFA-B337-D70A877DBDBF}" srcOrd="4" destOrd="0" parTransId="{1F2F2A78-2DB6-401B-A1F7-21B37564CA83}" sibTransId="{24BDE68C-DD4D-412C-9AE6-B5DBB250A29C}"/>
    <dgm:cxn modelId="{EC9E0521-5ED9-4724-BDC7-C50AA398448D}" type="presOf" srcId="{37C15075-53F4-4AAE-A73D-D846DD29A376}" destId="{70A5663E-EF6D-41D4-A3B5-721F633C41A3}" srcOrd="1" destOrd="0" presId="urn:microsoft.com/office/officeart/2005/8/layout/cycle2"/>
    <dgm:cxn modelId="{B88C0A29-251F-486D-A273-9DB3B855BEB0}" type="presOf" srcId="{9AD081A7-C0B1-4378-A3AC-CBC903741C14}" destId="{52AEECBE-4A56-4C66-855A-516A2B6D09CF}" srcOrd="0" destOrd="0" presId="urn:microsoft.com/office/officeart/2005/8/layout/cycle2"/>
    <dgm:cxn modelId="{35CCA438-AD0D-4096-A102-8755C07BEF67}" type="presOf" srcId="{ECDBA236-C042-4DFA-B337-D70A877DBDBF}" destId="{54A715A9-E7C5-405A-A406-23316CF4CA1E}" srcOrd="0" destOrd="0" presId="urn:microsoft.com/office/officeart/2005/8/layout/cycle2"/>
    <dgm:cxn modelId="{D78DC43B-CB13-45E6-8A16-EEFB01527E74}" srcId="{DB70F270-0A3D-4E3E-B97F-76BD159B201B}" destId="{9AD081A7-C0B1-4378-A3AC-CBC903741C14}" srcOrd="1" destOrd="0" parTransId="{3187FBB5-FBA2-47E3-9E21-978AA0BF7228}" sibTransId="{1C71F9E5-4C05-4800-A7F2-68ACAD6575D7}"/>
    <dgm:cxn modelId="{2F98593F-8F64-42C9-9DDC-234AEBD5A693}" type="presOf" srcId="{DB70F270-0A3D-4E3E-B97F-76BD159B201B}" destId="{50FB3370-CF7F-41F3-AE7F-B33D48225890}" srcOrd="0" destOrd="0" presId="urn:microsoft.com/office/officeart/2005/8/layout/cycle2"/>
    <dgm:cxn modelId="{DBE89845-172E-485D-89C9-692A68B4581F}" type="presOf" srcId="{9A75351F-FB12-468D-9BAB-C47FC8518156}" destId="{2B5493F4-42B1-4566-938F-E7B6370C325C}" srcOrd="0" destOrd="0" presId="urn:microsoft.com/office/officeart/2005/8/layout/cycle2"/>
    <dgm:cxn modelId="{E2D5F845-D79A-4ABA-B6C1-A157FD304819}" type="presOf" srcId="{1C71F9E5-4C05-4800-A7F2-68ACAD6575D7}" destId="{7D010D13-6A77-40BA-8B96-E40980D88733}" srcOrd="0" destOrd="0" presId="urn:microsoft.com/office/officeart/2005/8/layout/cycle2"/>
    <dgm:cxn modelId="{B9E92C6A-CFA2-4CA9-AAE4-250A599CB5BA}" type="presOf" srcId="{24BDE68C-DD4D-412C-9AE6-B5DBB250A29C}" destId="{6E4947B2-9693-4F1F-8F43-79393825381C}" srcOrd="1" destOrd="0" presId="urn:microsoft.com/office/officeart/2005/8/layout/cycle2"/>
    <dgm:cxn modelId="{B4C0AA6A-41CC-4D73-8091-9AA420149DC0}" type="presOf" srcId="{37C15075-53F4-4AAE-A73D-D846DD29A376}" destId="{B70881B4-6A30-424D-9950-DD95FB9985B8}" srcOrd="0" destOrd="0" presId="urn:microsoft.com/office/officeart/2005/8/layout/cycle2"/>
    <dgm:cxn modelId="{25174C71-7E6A-47B8-B72D-B7D5F0F4DF44}" type="presOf" srcId="{70F5E77C-71E4-48E8-B2FA-ED921D79AEAA}" destId="{73362EDF-B010-41C3-953C-4CAFE14307B8}" srcOrd="0" destOrd="0" presId="urn:microsoft.com/office/officeart/2005/8/layout/cycle2"/>
    <dgm:cxn modelId="{074CA574-2D1F-4A14-9FC7-E93B697E5740}" type="presOf" srcId="{1C71F9E5-4C05-4800-A7F2-68ACAD6575D7}" destId="{E2D3A7BC-5473-467E-B36D-94E50B152AEE}" srcOrd="1" destOrd="0" presId="urn:microsoft.com/office/officeart/2005/8/layout/cycle2"/>
    <dgm:cxn modelId="{FE595B5A-3BD7-4352-A637-6958C137E579}" srcId="{DB70F270-0A3D-4E3E-B97F-76BD159B201B}" destId="{C1E103FE-739C-48B6-A1A8-0D2402AA1F8B}" srcOrd="3" destOrd="0" parTransId="{653779DF-EE6C-4103-BCDB-AF00725BDAF2}" sibTransId="{DBFFA37F-AAF9-4FBB-AABE-8D2A8E1C7994}"/>
    <dgm:cxn modelId="{1AAF0E84-CDE5-4DED-8FC6-AC1623F8B165}" type="presOf" srcId="{DBFFA37F-AAF9-4FBB-AABE-8D2A8E1C7994}" destId="{8962C269-97E7-41FA-933D-8725B397AE1C}" srcOrd="1" destOrd="0" presId="urn:microsoft.com/office/officeart/2005/8/layout/cycle2"/>
    <dgm:cxn modelId="{CDB0E493-0231-4795-9FFD-9AF6EC5207F4}" type="presOf" srcId="{DBFFA37F-AAF9-4FBB-AABE-8D2A8E1C7994}" destId="{62CF5EB7-29B2-4FF5-A14D-26A63A42298D}" srcOrd="0" destOrd="0" presId="urn:microsoft.com/office/officeart/2005/8/layout/cycle2"/>
    <dgm:cxn modelId="{933CE893-F0E9-44DC-B81D-B3455C1FD2EB}" srcId="{DB70F270-0A3D-4E3E-B97F-76BD159B201B}" destId="{70F5E77C-71E4-48E8-B2FA-ED921D79AEAA}" srcOrd="0" destOrd="0" parTransId="{CE3B1D72-D987-415B-8218-BAB16733BDA6}" sibTransId="{37C15075-53F4-4AAE-A73D-D846DD29A376}"/>
    <dgm:cxn modelId="{2D7EB3A5-8ABB-43EA-AE4B-F196EC40DD91}" type="presOf" srcId="{24BDE68C-DD4D-412C-9AE6-B5DBB250A29C}" destId="{1C7442D2-6F24-4ACE-90FE-8B4E9A18D7F9}" srcOrd="0" destOrd="0" presId="urn:microsoft.com/office/officeart/2005/8/layout/cycle2"/>
    <dgm:cxn modelId="{64466FAF-59B1-4CC0-865B-9ADB569A6FCD}" type="presOf" srcId="{C1E103FE-739C-48B6-A1A8-0D2402AA1F8B}" destId="{8F9B176E-2F35-487B-96C7-DE6A9E07CEC9}" srcOrd="0" destOrd="0" presId="urn:microsoft.com/office/officeart/2005/8/layout/cycle2"/>
    <dgm:cxn modelId="{3DC725CD-B5A9-4A65-B403-DFFE9C656642}" type="presOf" srcId="{32277AFC-9527-4131-8438-3FCF06377F06}" destId="{91FADB69-D479-4910-B1EC-299FC29A1700}" srcOrd="0" destOrd="0" presId="urn:microsoft.com/office/officeart/2005/8/layout/cycle2"/>
    <dgm:cxn modelId="{3D8FBBF7-5B0C-468A-B505-9129339BE866}" type="presOf" srcId="{9A75351F-FB12-468D-9BAB-C47FC8518156}" destId="{D64D22AA-B4E9-4BC8-8F7E-8E3B882779A2}" srcOrd="1" destOrd="0" presId="urn:microsoft.com/office/officeart/2005/8/layout/cycle2"/>
    <dgm:cxn modelId="{27382745-98C1-4A61-BF36-0431D086EE53}" type="presParOf" srcId="{50FB3370-CF7F-41F3-AE7F-B33D48225890}" destId="{73362EDF-B010-41C3-953C-4CAFE14307B8}" srcOrd="0" destOrd="0" presId="urn:microsoft.com/office/officeart/2005/8/layout/cycle2"/>
    <dgm:cxn modelId="{EC9D6228-4F4C-4301-8B86-3AE0A2D97593}" type="presParOf" srcId="{50FB3370-CF7F-41F3-AE7F-B33D48225890}" destId="{B70881B4-6A30-424D-9950-DD95FB9985B8}" srcOrd="1" destOrd="0" presId="urn:microsoft.com/office/officeart/2005/8/layout/cycle2"/>
    <dgm:cxn modelId="{9FB20288-8480-48AB-8A7A-639A1CBCFFD8}" type="presParOf" srcId="{B70881B4-6A30-424D-9950-DD95FB9985B8}" destId="{70A5663E-EF6D-41D4-A3B5-721F633C41A3}" srcOrd="0" destOrd="0" presId="urn:microsoft.com/office/officeart/2005/8/layout/cycle2"/>
    <dgm:cxn modelId="{DAA85F09-2690-44FF-B697-726164E9CA16}" type="presParOf" srcId="{50FB3370-CF7F-41F3-AE7F-B33D48225890}" destId="{52AEECBE-4A56-4C66-855A-516A2B6D09CF}" srcOrd="2" destOrd="0" presId="urn:microsoft.com/office/officeart/2005/8/layout/cycle2"/>
    <dgm:cxn modelId="{7645E174-05C2-4C8A-A9BF-8AA288C5A982}" type="presParOf" srcId="{50FB3370-CF7F-41F3-AE7F-B33D48225890}" destId="{7D010D13-6A77-40BA-8B96-E40980D88733}" srcOrd="3" destOrd="0" presId="urn:microsoft.com/office/officeart/2005/8/layout/cycle2"/>
    <dgm:cxn modelId="{F997366C-7BF8-43A9-AB41-8CBDD88354B1}" type="presParOf" srcId="{7D010D13-6A77-40BA-8B96-E40980D88733}" destId="{E2D3A7BC-5473-467E-B36D-94E50B152AEE}" srcOrd="0" destOrd="0" presId="urn:microsoft.com/office/officeart/2005/8/layout/cycle2"/>
    <dgm:cxn modelId="{E6948252-9825-461C-8F9B-85350AF88527}" type="presParOf" srcId="{50FB3370-CF7F-41F3-AE7F-B33D48225890}" destId="{91FADB69-D479-4910-B1EC-299FC29A1700}" srcOrd="4" destOrd="0" presId="urn:microsoft.com/office/officeart/2005/8/layout/cycle2"/>
    <dgm:cxn modelId="{5FFF52A8-84B9-496F-993F-6AE0EAAFF0A7}" type="presParOf" srcId="{50FB3370-CF7F-41F3-AE7F-B33D48225890}" destId="{2B5493F4-42B1-4566-938F-E7B6370C325C}" srcOrd="5" destOrd="0" presId="urn:microsoft.com/office/officeart/2005/8/layout/cycle2"/>
    <dgm:cxn modelId="{00A5A53F-AE27-4526-823E-0FB7131AAF3C}" type="presParOf" srcId="{2B5493F4-42B1-4566-938F-E7B6370C325C}" destId="{D64D22AA-B4E9-4BC8-8F7E-8E3B882779A2}" srcOrd="0" destOrd="0" presId="urn:microsoft.com/office/officeart/2005/8/layout/cycle2"/>
    <dgm:cxn modelId="{EA5B5EC8-017E-4CCE-8610-5A98A3D6714D}" type="presParOf" srcId="{50FB3370-CF7F-41F3-AE7F-B33D48225890}" destId="{8F9B176E-2F35-487B-96C7-DE6A9E07CEC9}" srcOrd="6" destOrd="0" presId="urn:microsoft.com/office/officeart/2005/8/layout/cycle2"/>
    <dgm:cxn modelId="{2B103DD9-69FC-4377-A85E-C4C5A17F0554}" type="presParOf" srcId="{50FB3370-CF7F-41F3-AE7F-B33D48225890}" destId="{62CF5EB7-29B2-4FF5-A14D-26A63A42298D}" srcOrd="7" destOrd="0" presId="urn:microsoft.com/office/officeart/2005/8/layout/cycle2"/>
    <dgm:cxn modelId="{9340E215-A7F1-4262-9DD5-DBAF80356F30}" type="presParOf" srcId="{62CF5EB7-29B2-4FF5-A14D-26A63A42298D}" destId="{8962C269-97E7-41FA-933D-8725B397AE1C}" srcOrd="0" destOrd="0" presId="urn:microsoft.com/office/officeart/2005/8/layout/cycle2"/>
    <dgm:cxn modelId="{59FEB130-F730-416C-9F28-8BCA3FC280F8}" type="presParOf" srcId="{50FB3370-CF7F-41F3-AE7F-B33D48225890}" destId="{54A715A9-E7C5-405A-A406-23316CF4CA1E}" srcOrd="8" destOrd="0" presId="urn:microsoft.com/office/officeart/2005/8/layout/cycle2"/>
    <dgm:cxn modelId="{6158D8C7-CC1E-4DF9-B565-ACBDC34EB314}" type="presParOf" srcId="{50FB3370-CF7F-41F3-AE7F-B33D48225890}" destId="{1C7442D2-6F24-4ACE-90FE-8B4E9A18D7F9}" srcOrd="9" destOrd="0" presId="urn:microsoft.com/office/officeart/2005/8/layout/cycle2"/>
    <dgm:cxn modelId="{460ADE4D-E968-4DFB-9F13-D2A25B8AE5BD}" type="presParOf" srcId="{1C7442D2-6F24-4ACE-90FE-8B4E9A18D7F9}" destId="{6E4947B2-9693-4F1F-8F43-79393825381C}"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2134A30-C3EB-4440-AC2A-93BAB7E739F9}">
      <dsp:nvSpPr>
        <dsp:cNvPr id="0" name=""/>
        <dsp:cNvSpPr/>
      </dsp:nvSpPr>
      <dsp:spPr>
        <a:xfrm>
          <a:off x="380950" y="0"/>
          <a:ext cx="4317438" cy="2935019"/>
        </a:xfrm>
        <a:prstGeom prst="rightArrow">
          <a:avLst/>
        </a:prstGeom>
        <a:solidFill>
          <a:schemeClr val="accent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BC1A98B6-B055-4BA5-AAAF-B3A65B02558F}">
      <dsp:nvSpPr>
        <dsp:cNvPr id="0" name=""/>
        <dsp:cNvSpPr/>
      </dsp:nvSpPr>
      <dsp:spPr>
        <a:xfrm>
          <a:off x="0" y="880505"/>
          <a:ext cx="1523801" cy="1174007"/>
        </a:xfrm>
        <a:prstGeom prst="roundRect">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Arial" panose="020B0604020202020204" pitchFamily="34" charset="0"/>
              <a:cs typeface="Arial" panose="020B0604020202020204" pitchFamily="34" charset="0"/>
            </a:rPr>
            <a:t>Identificar los trámites, otros procedimientos administrativos y procesos que tiene la entidad.</a:t>
          </a:r>
        </a:p>
      </dsp:txBody>
      <dsp:txXfrm>
        <a:off x="57310" y="937815"/>
        <a:ext cx="1409181" cy="1059387"/>
      </dsp:txXfrm>
    </dsp:sp>
    <dsp:sp modelId="{4EA1AAD3-13BE-47F5-AE25-F0268A5EDBEC}">
      <dsp:nvSpPr>
        <dsp:cNvPr id="0" name=""/>
        <dsp:cNvSpPr/>
      </dsp:nvSpPr>
      <dsp:spPr>
        <a:xfrm>
          <a:off x="1777768" y="880505"/>
          <a:ext cx="1523801" cy="1174007"/>
        </a:xfrm>
        <a:prstGeom prst="roundRect">
          <a:avLst/>
        </a:prstGeom>
        <a:solidFill>
          <a:schemeClr val="accent2">
            <a:hueOff val="-727682"/>
            <a:satOff val="-41964"/>
            <a:lumOff val="431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Arial" panose="020B0604020202020204" pitchFamily="34" charset="0"/>
              <a:cs typeface="Arial" panose="020B0604020202020204" pitchFamily="34" charset="0"/>
            </a:rPr>
            <a:t>Clasificar según importancia los tramites, procedimientos y procesos de mayor impacto a racionalizar.</a:t>
          </a:r>
        </a:p>
      </dsp:txBody>
      <dsp:txXfrm>
        <a:off x="1835078" y="937815"/>
        <a:ext cx="1409181" cy="1059387"/>
      </dsp:txXfrm>
    </dsp:sp>
    <dsp:sp modelId="{C3459841-38F5-4D2E-A315-AD63C6468A01}">
      <dsp:nvSpPr>
        <dsp:cNvPr id="0" name=""/>
        <dsp:cNvSpPr/>
      </dsp:nvSpPr>
      <dsp:spPr>
        <a:xfrm>
          <a:off x="3555537" y="880505"/>
          <a:ext cx="1523801" cy="1174007"/>
        </a:xfrm>
        <a:prstGeom prst="roundRect">
          <a:avLst/>
        </a:prstGeom>
        <a:solidFill>
          <a:schemeClr val="accent2">
            <a:hueOff val="-1455363"/>
            <a:satOff val="-83928"/>
            <a:lumOff val="862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Arial" panose="020B0604020202020204" pitchFamily="34" charset="0"/>
              <a:cs typeface="Arial" panose="020B0604020202020204" pitchFamily="34" charset="0"/>
            </a:rPr>
            <a:t>Realizar mejoras en costos, tiempos,pasos, procesos, procedimentos. Incluir uso de medios tecnológicos para su realización</a:t>
          </a:r>
        </a:p>
      </dsp:txBody>
      <dsp:txXfrm>
        <a:off x="3612847" y="937815"/>
        <a:ext cx="1409181" cy="105938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362EDF-B010-41C3-953C-4CAFE14307B8}">
      <dsp:nvSpPr>
        <dsp:cNvPr id="0" name=""/>
        <dsp:cNvSpPr/>
      </dsp:nvSpPr>
      <dsp:spPr>
        <a:xfrm>
          <a:off x="3835777" y="1109"/>
          <a:ext cx="1567695" cy="1567695"/>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s-CO" sz="1300" kern="1200">
              <a:latin typeface="Arial" panose="020B0604020202020204" pitchFamily="34" charset="0"/>
              <a:cs typeface="Arial" panose="020B0604020202020204" pitchFamily="34" charset="0"/>
            </a:rPr>
            <a:t>Transparencia activa</a:t>
          </a:r>
        </a:p>
      </dsp:txBody>
      <dsp:txXfrm>
        <a:off x="4065361" y="230693"/>
        <a:ext cx="1108527" cy="1108527"/>
      </dsp:txXfrm>
    </dsp:sp>
    <dsp:sp modelId="{B70881B4-6A30-424D-9950-DD95FB9985B8}">
      <dsp:nvSpPr>
        <dsp:cNvPr id="0" name=""/>
        <dsp:cNvSpPr/>
      </dsp:nvSpPr>
      <dsp:spPr>
        <a:xfrm rot="2160000">
          <a:off x="5353613" y="1204601"/>
          <a:ext cx="415446" cy="529097"/>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s-CO" sz="1300" kern="1200">
            <a:latin typeface="Arial" panose="020B0604020202020204" pitchFamily="34" charset="0"/>
            <a:cs typeface="Arial" panose="020B0604020202020204" pitchFamily="34" charset="0"/>
          </a:endParaRPr>
        </a:p>
      </dsp:txBody>
      <dsp:txXfrm>
        <a:off x="5365514" y="1273791"/>
        <a:ext cx="290812" cy="317459"/>
      </dsp:txXfrm>
    </dsp:sp>
    <dsp:sp modelId="{52AEECBE-4A56-4C66-855A-516A2B6D09CF}">
      <dsp:nvSpPr>
        <dsp:cNvPr id="0" name=""/>
        <dsp:cNvSpPr/>
      </dsp:nvSpPr>
      <dsp:spPr>
        <a:xfrm>
          <a:off x="5738225" y="1383318"/>
          <a:ext cx="1567695" cy="1567695"/>
        </a:xfrm>
        <a:prstGeom prst="ellipse">
          <a:avLst/>
        </a:prstGeom>
        <a:solidFill>
          <a:schemeClr val="accent3">
            <a:hueOff val="677650"/>
            <a:satOff val="25000"/>
            <a:lumOff val="-367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s-CO" sz="1300" kern="1200">
              <a:latin typeface="Arial" panose="020B0604020202020204" pitchFamily="34" charset="0"/>
              <a:cs typeface="Arial" panose="020B0604020202020204" pitchFamily="34" charset="0"/>
            </a:rPr>
            <a:t>Transparencia pasiva</a:t>
          </a:r>
        </a:p>
      </dsp:txBody>
      <dsp:txXfrm>
        <a:off x="5967809" y="1612902"/>
        <a:ext cx="1108527" cy="1108527"/>
      </dsp:txXfrm>
    </dsp:sp>
    <dsp:sp modelId="{7D010D13-6A77-40BA-8B96-E40980D88733}">
      <dsp:nvSpPr>
        <dsp:cNvPr id="0" name=""/>
        <dsp:cNvSpPr/>
      </dsp:nvSpPr>
      <dsp:spPr>
        <a:xfrm rot="6480000">
          <a:off x="5954648" y="3009666"/>
          <a:ext cx="415446" cy="529097"/>
        </a:xfrm>
        <a:prstGeom prst="rightArrow">
          <a:avLst>
            <a:gd name="adj1" fmla="val 60000"/>
            <a:gd name="adj2" fmla="val 50000"/>
          </a:avLst>
        </a:prstGeom>
        <a:solidFill>
          <a:schemeClr val="accent3">
            <a:hueOff val="677650"/>
            <a:satOff val="25000"/>
            <a:lumOff val="-3676"/>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s-CO" sz="1300" kern="1200">
            <a:latin typeface="Arial" panose="020B0604020202020204" pitchFamily="34" charset="0"/>
            <a:cs typeface="Arial" panose="020B0604020202020204" pitchFamily="34" charset="0"/>
          </a:endParaRPr>
        </a:p>
      </dsp:txBody>
      <dsp:txXfrm rot="10800000">
        <a:off x="6036222" y="3056218"/>
        <a:ext cx="290812" cy="317459"/>
      </dsp:txXfrm>
    </dsp:sp>
    <dsp:sp modelId="{91FADB69-D479-4910-B1EC-299FC29A1700}">
      <dsp:nvSpPr>
        <dsp:cNvPr id="0" name=""/>
        <dsp:cNvSpPr/>
      </dsp:nvSpPr>
      <dsp:spPr>
        <a:xfrm>
          <a:off x="5011555" y="3619780"/>
          <a:ext cx="1567695" cy="1567695"/>
        </a:xfrm>
        <a:prstGeom prst="ellipse">
          <a:avLst/>
        </a:prstGeom>
        <a:solidFill>
          <a:schemeClr val="accent3">
            <a:hueOff val="1355300"/>
            <a:satOff val="50000"/>
            <a:lumOff val="-735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s-CO" sz="1300" kern="1200">
              <a:latin typeface="Arial" panose="020B0604020202020204" pitchFamily="34" charset="0"/>
              <a:cs typeface="Arial" panose="020B0604020202020204" pitchFamily="34" charset="0"/>
            </a:rPr>
            <a:t>Instrumentos de gestión de la información</a:t>
          </a:r>
        </a:p>
      </dsp:txBody>
      <dsp:txXfrm>
        <a:off x="5241139" y="3849364"/>
        <a:ext cx="1108527" cy="1108527"/>
      </dsp:txXfrm>
    </dsp:sp>
    <dsp:sp modelId="{2B5493F4-42B1-4566-938F-E7B6370C325C}">
      <dsp:nvSpPr>
        <dsp:cNvPr id="0" name=""/>
        <dsp:cNvSpPr/>
      </dsp:nvSpPr>
      <dsp:spPr>
        <a:xfrm rot="10800000">
          <a:off x="4423659" y="4139079"/>
          <a:ext cx="415446" cy="529097"/>
        </a:xfrm>
        <a:prstGeom prst="rightArrow">
          <a:avLst>
            <a:gd name="adj1" fmla="val 60000"/>
            <a:gd name="adj2" fmla="val 50000"/>
          </a:avLst>
        </a:prstGeom>
        <a:solidFill>
          <a:schemeClr val="accent3">
            <a:hueOff val="1355300"/>
            <a:satOff val="50000"/>
            <a:lumOff val="-7353"/>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s-CO" sz="1300" kern="1200">
            <a:latin typeface="Arial" panose="020B0604020202020204" pitchFamily="34" charset="0"/>
            <a:cs typeface="Arial" panose="020B0604020202020204" pitchFamily="34" charset="0"/>
          </a:endParaRPr>
        </a:p>
      </dsp:txBody>
      <dsp:txXfrm rot="10800000">
        <a:off x="4548293" y="4244898"/>
        <a:ext cx="290812" cy="317459"/>
      </dsp:txXfrm>
    </dsp:sp>
    <dsp:sp modelId="{8F9B176E-2F35-487B-96C7-DE6A9E07CEC9}">
      <dsp:nvSpPr>
        <dsp:cNvPr id="0" name=""/>
        <dsp:cNvSpPr/>
      </dsp:nvSpPr>
      <dsp:spPr>
        <a:xfrm>
          <a:off x="2659999" y="3619780"/>
          <a:ext cx="1567695" cy="1567695"/>
        </a:xfrm>
        <a:prstGeom prst="ellipse">
          <a:avLst/>
        </a:prstGeom>
        <a:solidFill>
          <a:schemeClr val="accent3">
            <a:hueOff val="2032949"/>
            <a:satOff val="75000"/>
            <a:lumOff val="-11029"/>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s-CO" sz="1300" kern="1200">
              <a:latin typeface="Arial" panose="020B0604020202020204" pitchFamily="34" charset="0"/>
              <a:cs typeface="Arial" panose="020B0604020202020204" pitchFamily="34" charset="0"/>
            </a:rPr>
            <a:t>Criterio diferencial de accesibilidad</a:t>
          </a:r>
        </a:p>
      </dsp:txBody>
      <dsp:txXfrm>
        <a:off x="2889583" y="3849364"/>
        <a:ext cx="1108527" cy="1108527"/>
      </dsp:txXfrm>
    </dsp:sp>
    <dsp:sp modelId="{62CF5EB7-29B2-4FF5-A14D-26A63A42298D}">
      <dsp:nvSpPr>
        <dsp:cNvPr id="0" name=""/>
        <dsp:cNvSpPr/>
      </dsp:nvSpPr>
      <dsp:spPr>
        <a:xfrm rot="15120000">
          <a:off x="2876422" y="3032031"/>
          <a:ext cx="415446" cy="529097"/>
        </a:xfrm>
        <a:prstGeom prst="rightArrow">
          <a:avLst>
            <a:gd name="adj1" fmla="val 60000"/>
            <a:gd name="adj2" fmla="val 50000"/>
          </a:avLst>
        </a:prstGeom>
        <a:solidFill>
          <a:schemeClr val="accent3">
            <a:hueOff val="2032949"/>
            <a:satOff val="75000"/>
            <a:lumOff val="-11029"/>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s-CO" sz="1300" kern="1200">
            <a:latin typeface="Arial" panose="020B0604020202020204" pitchFamily="34" charset="0"/>
            <a:cs typeface="Arial" panose="020B0604020202020204" pitchFamily="34" charset="0"/>
          </a:endParaRPr>
        </a:p>
      </dsp:txBody>
      <dsp:txXfrm rot="10800000">
        <a:off x="2957996" y="3197117"/>
        <a:ext cx="290812" cy="317459"/>
      </dsp:txXfrm>
    </dsp:sp>
    <dsp:sp modelId="{54A715A9-E7C5-405A-A406-23316CF4CA1E}">
      <dsp:nvSpPr>
        <dsp:cNvPr id="0" name=""/>
        <dsp:cNvSpPr/>
      </dsp:nvSpPr>
      <dsp:spPr>
        <a:xfrm>
          <a:off x="1933329" y="1383318"/>
          <a:ext cx="1567695" cy="1567695"/>
        </a:xfrm>
        <a:prstGeom prst="ellipse">
          <a:avLst/>
        </a:prstGeom>
        <a:solidFill>
          <a:schemeClr val="accent3">
            <a:hueOff val="2710599"/>
            <a:satOff val="100000"/>
            <a:lumOff val="-147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s-CO" sz="1300" kern="1200">
              <a:latin typeface="Arial" panose="020B0604020202020204" pitchFamily="34" charset="0"/>
              <a:cs typeface="Arial" panose="020B0604020202020204" pitchFamily="34" charset="0"/>
            </a:rPr>
            <a:t>Monitoreo</a:t>
          </a:r>
        </a:p>
      </dsp:txBody>
      <dsp:txXfrm>
        <a:off x="2162913" y="1612902"/>
        <a:ext cx="1108527" cy="1108527"/>
      </dsp:txXfrm>
    </dsp:sp>
    <dsp:sp modelId="{1C7442D2-6F24-4ACE-90FE-8B4E9A18D7F9}">
      <dsp:nvSpPr>
        <dsp:cNvPr id="0" name=""/>
        <dsp:cNvSpPr/>
      </dsp:nvSpPr>
      <dsp:spPr>
        <a:xfrm rot="19440000">
          <a:off x="3451165" y="1218424"/>
          <a:ext cx="415446" cy="529097"/>
        </a:xfrm>
        <a:prstGeom prst="rightArrow">
          <a:avLst>
            <a:gd name="adj1" fmla="val 60000"/>
            <a:gd name="adj2" fmla="val 50000"/>
          </a:avLst>
        </a:prstGeom>
        <a:solidFill>
          <a:schemeClr val="accent3">
            <a:hueOff val="2710599"/>
            <a:satOff val="100000"/>
            <a:lumOff val="-14706"/>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s-CO" sz="1300" kern="1200">
            <a:latin typeface="Arial" panose="020B0604020202020204" pitchFamily="34" charset="0"/>
            <a:cs typeface="Arial" panose="020B0604020202020204" pitchFamily="34" charset="0"/>
          </a:endParaRPr>
        </a:p>
      </dsp:txBody>
      <dsp:txXfrm>
        <a:off x="3463066" y="1360872"/>
        <a:ext cx="290812" cy="317459"/>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63</xdr:col>
      <xdr:colOff>683558</xdr:colOff>
      <xdr:row>0</xdr:row>
      <xdr:rowOff>1224000</xdr:rowOff>
    </xdr:to>
    <xdr:pic>
      <xdr:nvPicPr>
        <xdr:cNvPr id="2" name="Imagen 1">
          <a:extLst>
            <a:ext uri="{FF2B5EF4-FFF2-40B4-BE49-F238E27FC236}">
              <a16:creationId xmlns:a16="http://schemas.microsoft.com/office/drawing/2014/main" id="{547C5D38-DAB1-4ABF-8EB9-9D3CFD6114A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029587" cy="12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25</xdr:row>
      <xdr:rowOff>104775</xdr:rowOff>
    </xdr:from>
    <xdr:to>
      <xdr:col>5</xdr:col>
      <xdr:colOff>1119753</xdr:colOff>
      <xdr:row>44</xdr:row>
      <xdr:rowOff>52070</xdr:rowOff>
    </xdr:to>
    <xdr:grpSp>
      <xdr:nvGrpSpPr>
        <xdr:cNvPr id="2" name="Grupo 1">
          <a:extLst>
            <a:ext uri="{FF2B5EF4-FFF2-40B4-BE49-F238E27FC236}">
              <a16:creationId xmlns:a16="http://schemas.microsoft.com/office/drawing/2014/main" id="{BDD0E5C7-298D-4B56-A36C-5996A2AF4D14}"/>
            </a:ext>
          </a:extLst>
        </xdr:cNvPr>
        <xdr:cNvGrpSpPr/>
      </xdr:nvGrpSpPr>
      <xdr:grpSpPr>
        <a:xfrm>
          <a:off x="1733550" y="3943350"/>
          <a:ext cx="7815828" cy="3481070"/>
          <a:chOff x="0" y="0"/>
          <a:chExt cx="8442193" cy="3795824"/>
        </a:xfrm>
      </xdr:grpSpPr>
      <xdr:graphicFrame macro="">
        <xdr:nvGraphicFramePr>
          <xdr:cNvPr id="3" name="Diagrama 2">
            <a:extLst>
              <a:ext uri="{FF2B5EF4-FFF2-40B4-BE49-F238E27FC236}">
                <a16:creationId xmlns:a16="http://schemas.microsoft.com/office/drawing/2014/main" id="{D46FB9AA-58C3-48F3-BB34-59985870A262}"/>
              </a:ext>
            </a:extLst>
          </xdr:cNvPr>
          <xdr:cNvGraphicFramePr/>
        </xdr:nvGraphicFramePr>
        <xdr:xfrm>
          <a:off x="0" y="595424"/>
          <a:ext cx="5486400" cy="320040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4" name="Flecha: a la derecha 3">
            <a:extLst>
              <a:ext uri="{FF2B5EF4-FFF2-40B4-BE49-F238E27FC236}">
                <a16:creationId xmlns:a16="http://schemas.microsoft.com/office/drawing/2014/main" id="{B25646D7-97D9-4A31-9890-4B81C35DB444}"/>
              </a:ext>
            </a:extLst>
          </xdr:cNvPr>
          <xdr:cNvSpPr/>
        </xdr:nvSpPr>
        <xdr:spPr>
          <a:xfrm>
            <a:off x="5592726" y="1558556"/>
            <a:ext cx="393405" cy="1318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Cuadro de texto 4">
            <a:extLst>
              <a:ext uri="{FF2B5EF4-FFF2-40B4-BE49-F238E27FC236}">
                <a16:creationId xmlns:a16="http://schemas.microsoft.com/office/drawing/2014/main" id="{FFE317D2-E197-4F71-B4C0-1406447108E8}"/>
              </a:ext>
            </a:extLst>
          </xdr:cNvPr>
          <xdr:cNvSpPr txBox="1"/>
        </xdr:nvSpPr>
        <xdr:spPr>
          <a:xfrm>
            <a:off x="1318438" y="0"/>
            <a:ext cx="3189768" cy="340242"/>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ES" sz="1400">
                <a:effectLst/>
                <a:latin typeface="Arial" panose="020B0604020202020204" pitchFamily="34" charset="0"/>
                <a:ea typeface="Calibri" panose="020F0502020204030204" pitchFamily="34" charset="0"/>
                <a:cs typeface="Times New Roman" panose="02020603050405020304" pitchFamily="18" charset="0"/>
              </a:rPr>
              <a:t>PROCESO DE RACIONALIZACIÓN</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 name="Rectángulo: esquinas redondeadas 5">
            <a:extLst>
              <a:ext uri="{FF2B5EF4-FFF2-40B4-BE49-F238E27FC236}">
                <a16:creationId xmlns:a16="http://schemas.microsoft.com/office/drawing/2014/main" id="{748265D0-EB83-4F78-9751-18B753F7232E}"/>
              </a:ext>
            </a:extLst>
          </xdr:cNvPr>
          <xdr:cNvSpPr/>
        </xdr:nvSpPr>
        <xdr:spPr>
          <a:xfrm>
            <a:off x="6326373" y="1509824"/>
            <a:ext cx="2115820" cy="14135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S" sz="1000">
                <a:effectLst/>
                <a:latin typeface="Arial" panose="020B0604020202020204" pitchFamily="34" charset="0"/>
                <a:ea typeface="Calibri" panose="020F0502020204030204" pitchFamily="34" charset="0"/>
                <a:cs typeface="Times New Roman" panose="02020603050405020304" pitchFamily="18" charset="0"/>
              </a:rPr>
              <a:t>Disminución de: costos, tiempos, pasos, contactos innecesarios, mayor accesibilidad, aumento de la seguridad, uso de tecnologías de la información y satisfacción del usuario</a:t>
            </a:r>
            <a:endParaRPr lang="es-CO" sz="1100">
              <a:effectLst/>
              <a:ea typeface="Calibri" panose="020F0502020204030204" pitchFamily="34" charset="0"/>
              <a:cs typeface="Times New Roman" panose="02020603050405020304" pitchFamily="18" charset="0"/>
            </a:endParaRPr>
          </a:p>
        </xdr:txBody>
      </xdr:sp>
      <xdr:sp macro="" textlink="">
        <xdr:nvSpPr>
          <xdr:cNvPr id="7" name="Cuadro de texto 6">
            <a:extLst>
              <a:ext uri="{FF2B5EF4-FFF2-40B4-BE49-F238E27FC236}">
                <a16:creationId xmlns:a16="http://schemas.microsoft.com/office/drawing/2014/main" id="{F7CE9A84-1789-4BEE-BDC7-BFA477099C6E}"/>
              </a:ext>
            </a:extLst>
          </xdr:cNvPr>
          <xdr:cNvSpPr txBox="1"/>
        </xdr:nvSpPr>
        <xdr:spPr>
          <a:xfrm>
            <a:off x="6346222" y="62317"/>
            <a:ext cx="1750700" cy="540084"/>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ES" sz="1400">
                <a:effectLst/>
                <a:latin typeface="Arial" panose="020B0604020202020204" pitchFamily="34" charset="0"/>
                <a:ea typeface="Calibri" panose="020F0502020204030204" pitchFamily="34" charset="0"/>
                <a:cs typeface="Times New Roman" panose="02020603050405020304" pitchFamily="18" charset="0"/>
              </a:rPr>
              <a:t>RESULTADOS ESPERADOS</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158564</xdr:colOff>
      <xdr:row>13</xdr:row>
      <xdr:rowOff>137832</xdr:rowOff>
    </xdr:from>
    <xdr:to>
      <xdr:col>6</xdr:col>
      <xdr:colOff>349064</xdr:colOff>
      <xdr:row>53</xdr:row>
      <xdr:rowOff>118782</xdr:rowOff>
    </xdr:to>
    <xdr:pic>
      <xdr:nvPicPr>
        <xdr:cNvPr id="2" name="Imagen 1">
          <a:extLst>
            <a:ext uri="{FF2B5EF4-FFF2-40B4-BE49-F238E27FC236}">
              <a16:creationId xmlns:a16="http://schemas.microsoft.com/office/drawing/2014/main" id="{0ADFA44C-4903-4BE1-847A-9C40DA4C4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358" y="4642597"/>
          <a:ext cx="7916396" cy="7152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1409700</xdr:colOff>
      <xdr:row>14</xdr:row>
      <xdr:rowOff>180975</xdr:rowOff>
    </xdr:from>
    <xdr:to>
      <xdr:col>6</xdr:col>
      <xdr:colOff>914400</xdr:colOff>
      <xdr:row>43</xdr:row>
      <xdr:rowOff>121285</xdr:rowOff>
    </xdr:to>
    <xdr:graphicFrame macro="">
      <xdr:nvGraphicFramePr>
        <xdr:cNvPr id="3" name="Diagrama 2">
          <a:extLst>
            <a:ext uri="{FF2B5EF4-FFF2-40B4-BE49-F238E27FC236}">
              <a16:creationId xmlns:a16="http://schemas.microsoft.com/office/drawing/2014/main" id="{0A1161A7-7EBD-4309-9DB4-4151F027548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47624</xdr:rowOff>
    </xdr:from>
    <xdr:to>
      <xdr:col>10</xdr:col>
      <xdr:colOff>657225</xdr:colOff>
      <xdr:row>40</xdr:row>
      <xdr:rowOff>10191</xdr:rowOff>
    </xdr:to>
    <xdr:pic>
      <xdr:nvPicPr>
        <xdr:cNvPr id="3" name="Imagen 2">
          <a:extLst>
            <a:ext uri="{FF2B5EF4-FFF2-40B4-BE49-F238E27FC236}">
              <a16:creationId xmlns:a16="http://schemas.microsoft.com/office/drawing/2014/main" id="{E0EE2EF3-5220-38E4-3FFB-C32E702419EC}"/>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l="22162" t="7688" r="24161" b="4568"/>
        <a:stretch/>
      </xdr:blipFill>
      <xdr:spPr bwMode="auto">
        <a:xfrm>
          <a:off x="28575" y="47624"/>
          <a:ext cx="8248650" cy="7582567"/>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1</xdr:rowOff>
    </xdr:from>
    <xdr:to>
      <xdr:col>8</xdr:col>
      <xdr:colOff>752475</xdr:colOff>
      <xdr:row>59</xdr:row>
      <xdr:rowOff>139213</xdr:rowOff>
    </xdr:to>
    <xdr:pic>
      <xdr:nvPicPr>
        <xdr:cNvPr id="2" name="Picture 1901">
          <a:extLst>
            <a:ext uri="{FF2B5EF4-FFF2-40B4-BE49-F238E27FC236}">
              <a16:creationId xmlns:a16="http://schemas.microsoft.com/office/drawing/2014/main" id="{5CEB25A2-3C9D-4238-BE29-9CFC5E763B08}"/>
            </a:ext>
          </a:extLst>
        </xdr:cNvPr>
        <xdr:cNvPicPr/>
      </xdr:nvPicPr>
      <xdr:blipFill>
        <a:blip xmlns:r="http://schemas.openxmlformats.org/officeDocument/2006/relationships" r:embed="rId1"/>
        <a:stretch>
          <a:fillRect/>
        </a:stretch>
      </xdr:blipFill>
      <xdr:spPr>
        <a:xfrm>
          <a:off x="9525" y="1"/>
          <a:ext cx="6838950" cy="113787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6C274-BA06-4F58-B52D-6C97A9540AA7}">
  <dimension ref="B1:BM28"/>
  <sheetViews>
    <sheetView tabSelected="1" zoomScale="85" zoomScaleNormal="85" workbookViewId="0">
      <selection activeCell="K10" sqref="K10"/>
    </sheetView>
  </sheetViews>
  <sheetFormatPr baseColWidth="10" defaultColWidth="11" defaultRowHeight="11.25" x14ac:dyDescent="0.15"/>
  <cols>
    <col min="1" max="1" width="2.7109375" style="2" customWidth="1"/>
    <col min="2" max="2" width="5" style="1" customWidth="1"/>
    <col min="3" max="3" width="5" style="2" customWidth="1"/>
    <col min="4" max="9" width="5.7109375" style="2" customWidth="1"/>
    <col min="10" max="10" width="9.140625" style="2" customWidth="1"/>
    <col min="11" max="11" width="22.42578125" style="2" customWidth="1"/>
    <col min="12" max="12" width="13.5703125" style="2" customWidth="1"/>
    <col min="13" max="13" width="14.85546875" style="2" customWidth="1"/>
    <col min="14" max="14" width="11.7109375" style="2" customWidth="1"/>
    <col min="15" max="15" width="1.28515625" style="2" hidden="1" customWidth="1"/>
    <col min="16" max="16" width="10.7109375" style="2" customWidth="1"/>
    <col min="17" max="17" width="4.42578125" style="2" hidden="1" customWidth="1"/>
    <col min="18" max="18" width="10.7109375" style="2" customWidth="1"/>
    <col min="19" max="19" width="4.28515625" style="2" hidden="1" customWidth="1"/>
    <col min="20" max="20" width="10.7109375" style="2" customWidth="1"/>
    <col min="21" max="21" width="5.140625" style="2" hidden="1" customWidth="1"/>
    <col min="22" max="22" width="10.7109375" style="2" customWidth="1"/>
    <col min="23" max="23" width="4.42578125" style="2" hidden="1" customWidth="1"/>
    <col min="24" max="24" width="10.7109375" style="2" customWidth="1"/>
    <col min="25" max="25" width="5.140625" style="2" hidden="1" customWidth="1"/>
    <col min="26" max="26" width="10.7109375" style="2" customWidth="1"/>
    <col min="27" max="27" width="2.140625" style="2" hidden="1" customWidth="1"/>
    <col min="28" max="28" width="10.7109375" style="2" customWidth="1"/>
    <col min="29" max="29" width="6.28515625" style="2" hidden="1" customWidth="1"/>
    <col min="30" max="30" width="10.7109375" style="2" customWidth="1"/>
    <col min="31" max="31" width="2.7109375" style="2" hidden="1" customWidth="1"/>
    <col min="32" max="32" width="12.28515625" style="1" customWidth="1"/>
    <col min="33" max="33" width="27.28515625" style="2" customWidth="1"/>
    <col min="34" max="34" width="11" style="2" customWidth="1"/>
    <col min="35" max="35" width="28.5703125" style="2" customWidth="1"/>
    <col min="36" max="39" width="8.7109375" style="2" customWidth="1"/>
    <col min="40" max="40" width="8.140625" style="2" hidden="1" customWidth="1"/>
    <col min="41" max="41" width="8.7109375" style="2" customWidth="1"/>
    <col min="42" max="42" width="2.28515625" style="2" hidden="1" customWidth="1"/>
    <col min="43" max="43" width="8.7109375" style="2" customWidth="1"/>
    <col min="44" max="44" width="2.28515625" style="2" hidden="1" customWidth="1"/>
    <col min="45" max="45" width="8.7109375" style="2" customWidth="1"/>
    <col min="46" max="46" width="2.28515625" style="2" hidden="1" customWidth="1"/>
    <col min="47" max="47" width="8.7109375" style="2" customWidth="1"/>
    <col min="48" max="48" width="2.28515625" style="2" hidden="1" customWidth="1"/>
    <col min="49" max="49" width="8.7109375" style="2" customWidth="1"/>
    <col min="50" max="50" width="2.28515625" style="2" hidden="1" customWidth="1"/>
    <col min="51" max="51" width="8.7109375" style="2" customWidth="1"/>
    <col min="52" max="52" width="2.140625" style="2" hidden="1" customWidth="1"/>
    <col min="53" max="53" width="8.7109375" style="2" customWidth="1"/>
    <col min="54" max="54" width="2.140625" style="2" hidden="1" customWidth="1"/>
    <col min="55" max="55" width="9.5703125" style="2" customWidth="1"/>
    <col min="56" max="56" width="2.7109375" style="2" hidden="1" customWidth="1"/>
    <col min="57" max="57" width="12.85546875" style="1" bestFit="1" customWidth="1"/>
    <col min="58" max="58" width="14" style="1" customWidth="1"/>
    <col min="59" max="59" width="38" style="2" customWidth="1"/>
    <col min="60" max="60" width="20.5703125" style="2" customWidth="1"/>
    <col min="61" max="61" width="16.85546875" style="2" customWidth="1"/>
    <col min="62" max="64" width="11.7109375" style="2" customWidth="1"/>
    <col min="65" max="16384" width="11" style="2"/>
  </cols>
  <sheetData>
    <row r="1" spans="2:65" ht="101.25" customHeight="1" x14ac:dyDescent="0.15">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2:65" s="4" customFormat="1" ht="19.5" x14ac:dyDescent="0.25">
      <c r="B2" s="132" t="s">
        <v>0</v>
      </c>
      <c r="C2" s="132"/>
      <c r="D2" s="132"/>
      <c r="E2" s="132"/>
      <c r="F2" s="132"/>
      <c r="G2" s="132"/>
      <c r="H2" s="132"/>
      <c r="I2" s="132"/>
      <c r="J2" s="132"/>
      <c r="K2" s="132"/>
      <c r="L2" s="132"/>
      <c r="M2" s="132"/>
      <c r="N2" s="133" t="s">
        <v>1</v>
      </c>
      <c r="O2" s="134"/>
      <c r="P2" s="134"/>
      <c r="Q2" s="134"/>
      <c r="R2" s="134"/>
      <c r="S2" s="134"/>
      <c r="T2" s="134"/>
      <c r="U2" s="134"/>
      <c r="V2" s="134"/>
      <c r="W2" s="134"/>
      <c r="X2" s="134"/>
      <c r="Y2" s="134"/>
      <c r="Z2" s="134"/>
      <c r="AA2" s="134"/>
      <c r="AB2" s="134"/>
      <c r="AC2" s="135"/>
      <c r="AD2" s="136" t="s">
        <v>2</v>
      </c>
      <c r="AE2" s="137"/>
      <c r="AF2" s="3"/>
      <c r="AG2" s="106" t="s">
        <v>3</v>
      </c>
      <c r="AH2" s="106"/>
      <c r="AI2" s="106"/>
      <c r="AJ2" s="106"/>
      <c r="AK2" s="106"/>
      <c r="AL2" s="106"/>
      <c r="AM2" s="106"/>
      <c r="AN2" s="106"/>
      <c r="AO2" s="106"/>
      <c r="AP2" s="106"/>
      <c r="AQ2" s="106"/>
      <c r="AR2" s="106"/>
      <c r="AS2" s="106"/>
      <c r="AT2" s="106"/>
      <c r="AU2" s="106"/>
      <c r="AV2" s="106"/>
      <c r="AW2" s="106"/>
      <c r="AX2" s="106"/>
      <c r="AY2" s="106"/>
      <c r="AZ2" s="106"/>
      <c r="BA2" s="106"/>
      <c r="BB2" s="106"/>
      <c r="BC2" s="107" t="s">
        <v>4</v>
      </c>
      <c r="BD2" s="108"/>
      <c r="BE2" s="109" t="s">
        <v>5</v>
      </c>
      <c r="BF2" s="120" t="s">
        <v>6</v>
      </c>
      <c r="BG2" s="121" t="s">
        <v>7</v>
      </c>
      <c r="BH2" s="122"/>
      <c r="BI2" s="123"/>
      <c r="BJ2" s="124" t="s">
        <v>8</v>
      </c>
      <c r="BK2" s="125"/>
      <c r="BL2" s="126"/>
    </row>
    <row r="3" spans="2:65" s="5" customFormat="1" ht="12.75" x14ac:dyDescent="0.25">
      <c r="B3" s="127" t="s">
        <v>9</v>
      </c>
      <c r="C3" s="127"/>
      <c r="D3" s="127" t="s">
        <v>10</v>
      </c>
      <c r="E3" s="127"/>
      <c r="F3" s="127"/>
      <c r="G3" s="127"/>
      <c r="H3" s="127"/>
      <c r="I3" s="127"/>
      <c r="J3" s="127" t="s">
        <v>11</v>
      </c>
      <c r="K3" s="127" t="s">
        <v>12</v>
      </c>
      <c r="L3" s="128" t="s">
        <v>13</v>
      </c>
      <c r="M3" s="128" t="s">
        <v>14</v>
      </c>
      <c r="N3" s="130" t="s">
        <v>15</v>
      </c>
      <c r="O3" s="80" t="s">
        <v>16</v>
      </c>
      <c r="P3" s="70" t="s">
        <v>17</v>
      </c>
      <c r="Q3" s="71"/>
      <c r="R3" s="71"/>
      <c r="S3" s="71"/>
      <c r="T3" s="71"/>
      <c r="U3" s="71"/>
      <c r="V3" s="71"/>
      <c r="W3" s="71"/>
      <c r="X3" s="71"/>
      <c r="Y3" s="71"/>
      <c r="Z3" s="71"/>
      <c r="AA3" s="72"/>
      <c r="AB3" s="82" t="s">
        <v>18</v>
      </c>
      <c r="AC3" s="83"/>
      <c r="AD3" s="82" t="s">
        <v>19</v>
      </c>
      <c r="AE3" s="83"/>
      <c r="AF3" s="97" t="s">
        <v>5</v>
      </c>
      <c r="AG3" s="93" t="s">
        <v>20</v>
      </c>
      <c r="AH3" s="99" t="s">
        <v>21</v>
      </c>
      <c r="AI3" s="100"/>
      <c r="AJ3" s="100"/>
      <c r="AK3" s="100"/>
      <c r="AL3" s="101"/>
      <c r="AM3" s="102" t="s">
        <v>15</v>
      </c>
      <c r="AN3" s="104" t="s">
        <v>16</v>
      </c>
      <c r="AO3" s="112" t="s">
        <v>17</v>
      </c>
      <c r="AP3" s="113"/>
      <c r="AQ3" s="113"/>
      <c r="AR3" s="113"/>
      <c r="AS3" s="113"/>
      <c r="AT3" s="113"/>
      <c r="AU3" s="113"/>
      <c r="AV3" s="113"/>
      <c r="AW3" s="113"/>
      <c r="AX3" s="113"/>
      <c r="AY3" s="113"/>
      <c r="AZ3" s="114"/>
      <c r="BA3" s="93" t="s">
        <v>18</v>
      </c>
      <c r="BB3" s="94"/>
      <c r="BC3" s="93" t="s">
        <v>22</v>
      </c>
      <c r="BD3" s="94"/>
      <c r="BE3" s="110"/>
      <c r="BF3" s="120"/>
      <c r="BG3" s="73" t="s">
        <v>23</v>
      </c>
      <c r="BH3" s="73" t="s">
        <v>24</v>
      </c>
      <c r="BI3" s="73" t="s">
        <v>25</v>
      </c>
      <c r="BJ3" s="73" t="s">
        <v>26</v>
      </c>
      <c r="BK3" s="73" t="s">
        <v>27</v>
      </c>
      <c r="BL3" s="86" t="s">
        <v>28</v>
      </c>
    </row>
    <row r="4" spans="2:65" s="5" customFormat="1" ht="63.75" x14ac:dyDescent="0.25">
      <c r="B4" s="127"/>
      <c r="C4" s="127"/>
      <c r="D4" s="6" t="s">
        <v>29</v>
      </c>
      <c r="E4" s="6" t="s">
        <v>30</v>
      </c>
      <c r="F4" s="6" t="s">
        <v>31</v>
      </c>
      <c r="G4" s="6" t="s">
        <v>32</v>
      </c>
      <c r="H4" s="6" t="s">
        <v>33</v>
      </c>
      <c r="I4" s="6" t="s">
        <v>34</v>
      </c>
      <c r="J4" s="127"/>
      <c r="K4" s="127"/>
      <c r="L4" s="129"/>
      <c r="M4" s="129"/>
      <c r="N4" s="131"/>
      <c r="O4" s="81"/>
      <c r="P4" s="87" t="s">
        <v>35</v>
      </c>
      <c r="Q4" s="88"/>
      <c r="R4" s="87" t="s">
        <v>36</v>
      </c>
      <c r="S4" s="88"/>
      <c r="T4" s="89" t="s">
        <v>37</v>
      </c>
      <c r="U4" s="90"/>
      <c r="V4" s="87" t="s">
        <v>38</v>
      </c>
      <c r="W4" s="88"/>
      <c r="X4" s="87" t="s">
        <v>39</v>
      </c>
      <c r="Y4" s="88"/>
      <c r="Z4" s="87" t="s">
        <v>40</v>
      </c>
      <c r="AA4" s="88"/>
      <c r="AB4" s="84"/>
      <c r="AC4" s="85"/>
      <c r="AD4" s="84"/>
      <c r="AE4" s="85"/>
      <c r="AF4" s="98"/>
      <c r="AG4" s="95"/>
      <c r="AH4" s="7" t="s">
        <v>41</v>
      </c>
      <c r="AI4" s="7" t="s">
        <v>42</v>
      </c>
      <c r="AJ4" s="7" t="s">
        <v>43</v>
      </c>
      <c r="AK4" s="7" t="s">
        <v>44</v>
      </c>
      <c r="AL4" s="7" t="s">
        <v>45</v>
      </c>
      <c r="AM4" s="103"/>
      <c r="AN4" s="105"/>
      <c r="AO4" s="91" t="s">
        <v>35</v>
      </c>
      <c r="AP4" s="92"/>
      <c r="AQ4" s="91" t="s">
        <v>36</v>
      </c>
      <c r="AR4" s="92"/>
      <c r="AS4" s="115" t="s">
        <v>37</v>
      </c>
      <c r="AT4" s="116"/>
      <c r="AU4" s="91" t="s">
        <v>38</v>
      </c>
      <c r="AV4" s="92"/>
      <c r="AW4" s="91" t="s">
        <v>39</v>
      </c>
      <c r="AX4" s="92"/>
      <c r="AY4" s="91" t="s">
        <v>40</v>
      </c>
      <c r="AZ4" s="92"/>
      <c r="BA4" s="95"/>
      <c r="BB4" s="96"/>
      <c r="BC4" s="95"/>
      <c r="BD4" s="96"/>
      <c r="BE4" s="111"/>
      <c r="BF4" s="120"/>
      <c r="BG4" s="74"/>
      <c r="BH4" s="74"/>
      <c r="BI4" s="74"/>
      <c r="BJ4" s="74"/>
      <c r="BK4" s="74"/>
      <c r="BL4" s="86"/>
    </row>
    <row r="5" spans="2:65" s="22" customFormat="1" ht="62.1" customHeight="1" x14ac:dyDescent="0.25">
      <c r="B5" s="76" t="s">
        <v>95</v>
      </c>
      <c r="C5" s="77"/>
      <c r="D5" s="8" t="s">
        <v>46</v>
      </c>
      <c r="E5" s="8" t="s">
        <v>46</v>
      </c>
      <c r="F5" s="8" t="s">
        <v>46</v>
      </c>
      <c r="G5" s="8" t="s">
        <v>46</v>
      </c>
      <c r="H5" s="8" t="s">
        <v>47</v>
      </c>
      <c r="I5" s="8" t="s">
        <v>47</v>
      </c>
      <c r="J5" s="9" t="s">
        <v>48</v>
      </c>
      <c r="K5" s="171" t="s">
        <v>199</v>
      </c>
      <c r="L5" s="11" t="s">
        <v>49</v>
      </c>
      <c r="M5" s="9" t="s">
        <v>50</v>
      </c>
      <c r="N5" s="12" t="s">
        <v>51</v>
      </c>
      <c r="O5" s="13" t="str">
        <f>IF(N5="Raro","1",IF(N5="Posible","2",IF(N5="Probable","3",IF(N5="Muy Probable","4"," "))))</f>
        <v>1</v>
      </c>
      <c r="P5" s="12" t="s">
        <v>52</v>
      </c>
      <c r="Q5" s="13">
        <f>_xlfn.NUMBERVALUE(IF(P5="Menor","1",IF(P5="Moderado","2",IF(P5="Mayor","3",IF(P5="Catastrófico","4"," ")))))</f>
        <v>3</v>
      </c>
      <c r="R5" s="12" t="s">
        <v>53</v>
      </c>
      <c r="S5" s="13">
        <f>_xlfn.NUMBERVALUE(IF(R5="Menor","1",IF(R5="Moderado","2",IF(R5="Mayor","3",IF(R5="Catastrófico","4"," ")))))</f>
        <v>2</v>
      </c>
      <c r="T5" s="12" t="s">
        <v>52</v>
      </c>
      <c r="U5" s="13">
        <f>_xlfn.NUMBERVALUE(IF(T5="Menor","1",IF(T5="Moderado","2",IF(T5="Mayor","3",IF(T5="Catastrófico","4"," ")))))</f>
        <v>3</v>
      </c>
      <c r="V5" s="12" t="s">
        <v>52</v>
      </c>
      <c r="W5" s="13">
        <f>_xlfn.NUMBERVALUE(IF(V5="Menor","1",IF(V5="Moderado","2",IF(V5="Mayor","3",IF(V5="Catastrófico","4"," ")))))</f>
        <v>3</v>
      </c>
      <c r="X5" s="12" t="s">
        <v>53</v>
      </c>
      <c r="Y5" s="13">
        <f>_xlfn.NUMBERVALUE(IF(X5="Menor","1",IF(X5="Moderado","2",IF(X5="Mayor","3",IF(X5="Catastrófico","4"," ")))))</f>
        <v>2</v>
      </c>
      <c r="Z5" s="12" t="s">
        <v>54</v>
      </c>
      <c r="AA5" s="14">
        <f t="shared" ref="AA5:AA15" si="0">_xlfn.NUMBERVALUE(IF(Z5="Menor","1",IF(Z5="Moderado","2",IF(Z5="Mayor","3",IF(Z5="Catastrófico","4"," ")))))</f>
        <v>1</v>
      </c>
      <c r="AB5" s="15" t="str">
        <f t="shared" ref="AB5:AB13" si="1">IF(AC5=1,"Menor",IF(AC5=2,"Moderado",IF(AC5=3,"Mayor",IF(AC5=4,"Catastrófico"," "))))</f>
        <v>Mayor</v>
      </c>
      <c r="AC5" s="16">
        <f t="shared" ref="AC5:AC15" si="2">MAX(P5,Q5,S5,U5,W5,Y5,AA5)</f>
        <v>3</v>
      </c>
      <c r="AD5" s="17" t="str">
        <f>IF(AE5&gt;=10.1,"Extremo",IF(AE5&gt;=6.1,"Alto",IF(AE5&gt;=3.1,"Moderado",IF(AE5&gt;0,"Bajo"," "))))</f>
        <v>Bajo</v>
      </c>
      <c r="AE5" s="18">
        <f>+O5*AC5</f>
        <v>3</v>
      </c>
      <c r="AF5" s="19" t="str">
        <f t="shared" ref="AF5:AF13" si="3">CONCATENATE(N5,AB5)</f>
        <v>RaroMayor</v>
      </c>
      <c r="AG5" s="10" t="s">
        <v>55</v>
      </c>
      <c r="AH5" s="11" t="s">
        <v>56</v>
      </c>
      <c r="AI5" s="10" t="s">
        <v>57</v>
      </c>
      <c r="AJ5" s="11" t="s">
        <v>56</v>
      </c>
      <c r="AK5" s="11" t="s">
        <v>56</v>
      </c>
      <c r="AL5" s="11" t="s">
        <v>56</v>
      </c>
      <c r="AM5" s="12" t="s">
        <v>51</v>
      </c>
      <c r="AN5" s="13" t="str">
        <f>IF(AM5="Raro","1",IF(AM5="Posible","2",IF(AM5="Probable","3",IF(AM5="Muy Probable","4"," "))))</f>
        <v>1</v>
      </c>
      <c r="AO5" s="12" t="s">
        <v>53</v>
      </c>
      <c r="AP5" s="13">
        <f>_xlfn.NUMBERVALUE(IF(AO5="Menor","1",IF(AO5="Moderado","2",IF(AO5="Mayor","3",IF(AO5="Catastrófico","4"," ")))))</f>
        <v>2</v>
      </c>
      <c r="AQ5" s="12" t="s">
        <v>53</v>
      </c>
      <c r="AR5" s="13">
        <f>_xlfn.NUMBERVALUE(IF(AQ5="Menor","1",IF(AQ5="Moderado","2",IF(AQ5="Mayor","3",IF(AQ5="Catastrófico","4"," ")))))</f>
        <v>2</v>
      </c>
      <c r="AS5" s="12" t="s">
        <v>53</v>
      </c>
      <c r="AT5" s="13">
        <f>_xlfn.NUMBERVALUE(IF(AS5="Menor","1",IF(AS5="Moderado","2",IF(AS5="Mayor","3",IF(AS5="Catastrófico","4"," ")))))</f>
        <v>2</v>
      </c>
      <c r="AU5" s="12" t="s">
        <v>53</v>
      </c>
      <c r="AV5" s="13">
        <f>_xlfn.NUMBERVALUE(IF(AU5="Menor","1",IF(AU5="Moderado","2",IF(AU5="Mayor","3",IF(AU5="Catastrófico","4"," ")))))</f>
        <v>2</v>
      </c>
      <c r="AW5" s="12" t="s">
        <v>53</v>
      </c>
      <c r="AX5" s="13">
        <f>_xlfn.NUMBERVALUE(IF(AW5="Menor","1",IF(AW5="Moderado","2",IF(AW5="Mayor","3",IF(AW5="Catastrófico","4"," ")))))</f>
        <v>2</v>
      </c>
      <c r="AY5" s="12" t="s">
        <v>54</v>
      </c>
      <c r="AZ5" s="14">
        <f t="shared" ref="AZ5:AZ13" si="4">_xlfn.NUMBERVALUE(IF(AY5="Menor","1",IF(AY5="Moderado","2",IF(AY5="Mayor","3",IF(AY5="Catastrófico","4"," ")))))</f>
        <v>1</v>
      </c>
      <c r="BA5" s="15" t="str">
        <f>IF(BB5=1,"Menor",IF(BB5=2,"Moderado",IF(BB5=3,"Mayor",IF(BB5=4,"Catastrófico"," "))))</f>
        <v>Moderado</v>
      </c>
      <c r="BB5" s="16">
        <f t="shared" ref="BB5:BB14" si="5">MAX(AP5,AR5,AT5,AV5,AX5,AZ5)</f>
        <v>2</v>
      </c>
      <c r="BC5" s="17" t="str">
        <f>IF(BD5&gt;=10.1,"Extremo",IF(BD5&gt;=6.1,"Alto",IF(BD5&gt;=3.1,"Moderado",IF(BD5&gt;0,"Bajo"," "))))</f>
        <v>Bajo</v>
      </c>
      <c r="BD5" s="18">
        <f>AN5*BB5</f>
        <v>2</v>
      </c>
      <c r="BE5" s="19" t="str">
        <f>CONCATENATE(AM5,BA5)</f>
        <v>RaroModerado</v>
      </c>
      <c r="BF5" s="11" t="s">
        <v>58</v>
      </c>
      <c r="BG5" s="20" t="s">
        <v>59</v>
      </c>
      <c r="BH5" s="20" t="s">
        <v>60</v>
      </c>
      <c r="BI5" s="20" t="s">
        <v>165</v>
      </c>
      <c r="BJ5" s="20"/>
      <c r="BK5" s="21"/>
      <c r="BL5" s="21"/>
      <c r="BM5" s="5"/>
    </row>
    <row r="6" spans="2:65" s="22" customFormat="1" ht="61.5" customHeight="1" x14ac:dyDescent="0.25">
      <c r="B6" s="76" t="s">
        <v>96</v>
      </c>
      <c r="C6" s="77"/>
      <c r="D6" s="8" t="s">
        <v>46</v>
      </c>
      <c r="E6" s="8" t="s">
        <v>46</v>
      </c>
      <c r="F6" s="8" t="s">
        <v>46</v>
      </c>
      <c r="G6" s="8" t="s">
        <v>46</v>
      </c>
      <c r="H6" s="8" t="s">
        <v>47</v>
      </c>
      <c r="I6" s="8" t="s">
        <v>47</v>
      </c>
      <c r="J6" s="9" t="s">
        <v>48</v>
      </c>
      <c r="K6" s="9" t="s">
        <v>198</v>
      </c>
      <c r="L6" s="11" t="s">
        <v>49</v>
      </c>
      <c r="M6" s="9" t="s">
        <v>50</v>
      </c>
      <c r="N6" s="12" t="s">
        <v>51</v>
      </c>
      <c r="O6" s="13" t="str">
        <f t="shared" ref="O6:O13" si="6">IF(N6="Raro","1",IF(N6="Posible","2",IF(N6="Probable","3",IF(N6="Muy Probable","4"," "))))</f>
        <v>1</v>
      </c>
      <c r="P6" s="12" t="s">
        <v>52</v>
      </c>
      <c r="Q6" s="13">
        <f>_xlfn.NUMBERVALUE(IF(P6="Menor","1",IF(P6="Moderado","2",IF(P6="Mayor","3",IF(P6="Catastrófico","4"," ")))))</f>
        <v>3</v>
      </c>
      <c r="R6" s="12" t="s">
        <v>53</v>
      </c>
      <c r="S6" s="13">
        <f>_xlfn.NUMBERVALUE(IF(R6="Menor","1",IF(R6="Moderado","2",IF(R6="Mayor","3",IF(R6="Catastrófico","4"," ")))))</f>
        <v>2</v>
      </c>
      <c r="T6" s="12" t="s">
        <v>52</v>
      </c>
      <c r="U6" s="13">
        <f>_xlfn.NUMBERVALUE(IF(T6="Menor","1",IF(T6="Moderado","2",IF(T6="Mayor","3",IF(T6="Catastrófico","4"," ")))))</f>
        <v>3</v>
      </c>
      <c r="V6" s="12" t="s">
        <v>52</v>
      </c>
      <c r="W6" s="13">
        <f>_xlfn.NUMBERVALUE(IF(V6="Menor","1",IF(V6="Moderado","2",IF(V6="Mayor","3",IF(V6="Catastrófico","4"," ")))))</f>
        <v>3</v>
      </c>
      <c r="X6" s="12" t="s">
        <v>53</v>
      </c>
      <c r="Y6" s="13">
        <f>_xlfn.NUMBERVALUE(IF(X6="Menor","1",IF(X6="Moderado","2",IF(X6="Mayor","3",IF(X6="Catastrófico","4"," ")))))</f>
        <v>2</v>
      </c>
      <c r="Z6" s="12" t="s">
        <v>54</v>
      </c>
      <c r="AA6" s="14">
        <f t="shared" si="0"/>
        <v>1</v>
      </c>
      <c r="AB6" s="15" t="str">
        <f t="shared" si="1"/>
        <v>Mayor</v>
      </c>
      <c r="AC6" s="16">
        <f t="shared" si="2"/>
        <v>3</v>
      </c>
      <c r="AD6" s="17" t="str">
        <f>IF(AE6&gt;=10.1,"Extremo",IF(AE6&gt;=6.1,"Alto",IF(AE6&gt;=3.1,"Moderado",IF(AE6&gt;0,"Bajo"," "))))</f>
        <v>Bajo</v>
      </c>
      <c r="AE6" s="18">
        <f t="shared" ref="AE6:AE13" si="7">+O6*AC6</f>
        <v>3</v>
      </c>
      <c r="AF6" s="19" t="str">
        <f t="shared" si="3"/>
        <v>RaroMayor</v>
      </c>
      <c r="AG6" s="9" t="s">
        <v>61</v>
      </c>
      <c r="AH6" s="11" t="s">
        <v>56</v>
      </c>
      <c r="AI6" s="9" t="s">
        <v>62</v>
      </c>
      <c r="AJ6" s="11" t="s">
        <v>56</v>
      </c>
      <c r="AK6" s="11" t="s">
        <v>56</v>
      </c>
      <c r="AL6" s="11" t="s">
        <v>56</v>
      </c>
      <c r="AM6" s="12" t="s">
        <v>63</v>
      </c>
      <c r="AN6" s="13" t="str">
        <f t="shared" ref="AN6:AN13" si="8">IF(AM6="Raro","1",IF(AM6="Posible","2",IF(AM6="Probable","3",IF(AM6="Muy Probable","4"," "))))</f>
        <v>2</v>
      </c>
      <c r="AO6" s="12" t="s">
        <v>53</v>
      </c>
      <c r="AP6" s="13">
        <f>_xlfn.NUMBERVALUE(IF(AO6="Menor","1",IF(AO6="Moderado","2",IF(AO6="Mayor","3",IF(AO6="Catastrófico","4"," ")))))</f>
        <v>2</v>
      </c>
      <c r="AQ6" s="12" t="s">
        <v>53</v>
      </c>
      <c r="AR6" s="13">
        <f>_xlfn.NUMBERVALUE(IF(AQ6="Menor","1",IF(AQ6="Moderado","2",IF(AQ6="Mayor","3",IF(AQ6="Catastrófico","4"," ")))))</f>
        <v>2</v>
      </c>
      <c r="AS6" s="12" t="s">
        <v>53</v>
      </c>
      <c r="AT6" s="13">
        <f>_xlfn.NUMBERVALUE(IF(AS6="Menor","1",IF(AS6="Moderado","2",IF(AS6="Mayor","3",IF(AS6="Catastrófico","4"," ")))))</f>
        <v>2</v>
      </c>
      <c r="AU6" s="12" t="s">
        <v>53</v>
      </c>
      <c r="AV6" s="13">
        <f>_xlfn.NUMBERVALUE(IF(AU6="Menor","1",IF(AU6="Moderado","2",IF(AU6="Mayor","3",IF(AU6="Catastrófico","4"," ")))))</f>
        <v>2</v>
      </c>
      <c r="AW6" s="12" t="s">
        <v>53</v>
      </c>
      <c r="AX6" s="13">
        <f>_xlfn.NUMBERVALUE(IF(AW6="Menor","1",IF(AW6="Moderado","2",IF(AW6="Mayor","3",IF(AW6="Catastrófico","4"," ")))))</f>
        <v>2</v>
      </c>
      <c r="AY6" s="12" t="s">
        <v>54</v>
      </c>
      <c r="AZ6" s="14">
        <f t="shared" si="4"/>
        <v>1</v>
      </c>
      <c r="BA6" s="15" t="str">
        <f>IF(BB6=1,"Menor",IF(BB6=2,"Moderado",IF(BB6=3,"Mayor",IF(BB6=4,"Catastrófico"," "))))</f>
        <v>Moderado</v>
      </c>
      <c r="BB6" s="16">
        <f t="shared" si="5"/>
        <v>2</v>
      </c>
      <c r="BC6" s="17" t="str">
        <f>IF(BD6&gt;=10.1,"Extremo",IF(BD6&gt;=6.1,"Alto",IF(BD6&gt;=3.1,"Moderado",IF(BD6&gt;0,"Bajo"," "))))</f>
        <v>Moderado</v>
      </c>
      <c r="BD6" s="18">
        <f t="shared" ref="BD6:BD13" si="9">AN6*BB6</f>
        <v>4</v>
      </c>
      <c r="BE6" s="19" t="str">
        <f t="shared" ref="BE6:BE13" si="10">CONCATENATE(AM6,BA6)</f>
        <v>PosibleModerado</v>
      </c>
      <c r="BF6" s="11" t="s">
        <v>64</v>
      </c>
      <c r="BG6" s="20" t="s">
        <v>154</v>
      </c>
      <c r="BH6" s="20" t="s">
        <v>155</v>
      </c>
      <c r="BI6" s="23" t="s">
        <v>156</v>
      </c>
      <c r="BJ6" s="20"/>
      <c r="BK6" s="21"/>
      <c r="BL6" s="21"/>
      <c r="BM6" s="5"/>
    </row>
    <row r="7" spans="2:65" s="22" customFormat="1" ht="0.75" customHeight="1" x14ac:dyDescent="0.25">
      <c r="B7" s="76" t="s">
        <v>97</v>
      </c>
      <c r="C7" s="77"/>
      <c r="D7" s="8" t="s">
        <v>46</v>
      </c>
      <c r="E7" s="8" t="s">
        <v>46</v>
      </c>
      <c r="F7" s="8" t="s">
        <v>46</v>
      </c>
      <c r="G7" s="8" t="s">
        <v>46</v>
      </c>
      <c r="H7" s="8" t="s">
        <v>47</v>
      </c>
      <c r="I7" s="8" t="s">
        <v>47</v>
      </c>
      <c r="J7" s="9" t="s">
        <v>48</v>
      </c>
      <c r="K7" s="171" t="s">
        <v>65</v>
      </c>
      <c r="L7" s="11" t="s">
        <v>49</v>
      </c>
      <c r="M7" s="9" t="s">
        <v>66</v>
      </c>
      <c r="N7" s="12" t="s">
        <v>51</v>
      </c>
      <c r="O7" s="13" t="str">
        <f t="shared" si="6"/>
        <v>1</v>
      </c>
      <c r="P7" s="12" t="s">
        <v>52</v>
      </c>
      <c r="Q7" s="13">
        <f t="shared" ref="Q7:Q13" si="11">_xlfn.NUMBERVALUE(IF(P7="Menor","1",IF(P7="Moderado","2",IF(P7="Mayor","3",IF(P7="Catastrófico","4"," ")))))</f>
        <v>3</v>
      </c>
      <c r="R7" s="12" t="s">
        <v>53</v>
      </c>
      <c r="S7" s="13">
        <f t="shared" ref="S7:S13" si="12">_xlfn.NUMBERVALUE(IF(R7="Menor","1",IF(R7="Moderado","2",IF(R7="Mayor","3",IF(R7="Catastrófico","4"," ")))))</f>
        <v>2</v>
      </c>
      <c r="T7" s="12" t="s">
        <v>52</v>
      </c>
      <c r="U7" s="13">
        <f t="shared" ref="U7:U13" si="13">_xlfn.NUMBERVALUE(IF(T7="Menor","1",IF(T7="Moderado","2",IF(T7="Mayor","3",IF(T7="Catastrófico","4"," ")))))</f>
        <v>3</v>
      </c>
      <c r="V7" s="12" t="s">
        <v>52</v>
      </c>
      <c r="W7" s="13">
        <f t="shared" ref="W7:W13" si="14">_xlfn.NUMBERVALUE(IF(V7="Menor","1",IF(V7="Moderado","2",IF(V7="Mayor","3",IF(V7="Catastrófico","4"," ")))))</f>
        <v>3</v>
      </c>
      <c r="X7" s="12" t="s">
        <v>53</v>
      </c>
      <c r="Y7" s="13">
        <f t="shared" ref="Y7:Y13" si="15">_xlfn.NUMBERVALUE(IF(X7="Menor","1",IF(X7="Moderado","2",IF(X7="Mayor","3",IF(X7="Catastrófico","4"," ")))))</f>
        <v>2</v>
      </c>
      <c r="Z7" s="12" t="s">
        <v>54</v>
      </c>
      <c r="AA7" s="14">
        <f t="shared" si="0"/>
        <v>1</v>
      </c>
      <c r="AB7" s="15" t="str">
        <f t="shared" si="1"/>
        <v>Mayor</v>
      </c>
      <c r="AC7" s="16">
        <f t="shared" si="2"/>
        <v>3</v>
      </c>
      <c r="AD7" s="17" t="str">
        <f t="shared" ref="AD7:AD13" si="16">IF(AE7&gt;=10.1,"Extremo",IF(AE7&gt;=6.1,"Alto",IF(AE7&gt;=3.1,"Moderado",IF(AE7&gt;0,"Bajo"," "))))</f>
        <v>Bajo</v>
      </c>
      <c r="AE7" s="18">
        <f t="shared" si="7"/>
        <v>3</v>
      </c>
      <c r="AF7" s="19" t="str">
        <f t="shared" si="3"/>
        <v>RaroMayor</v>
      </c>
      <c r="AG7" s="9" t="s">
        <v>67</v>
      </c>
      <c r="AH7" s="11" t="s">
        <v>56</v>
      </c>
      <c r="AI7" s="9" t="s">
        <v>68</v>
      </c>
      <c r="AJ7" s="11" t="s">
        <v>56</v>
      </c>
      <c r="AK7" s="11" t="s">
        <v>56</v>
      </c>
      <c r="AL7" s="11" t="s">
        <v>56</v>
      </c>
      <c r="AM7" s="12" t="s">
        <v>51</v>
      </c>
      <c r="AN7" s="13" t="str">
        <f t="shared" si="8"/>
        <v>1</v>
      </c>
      <c r="AO7" s="12" t="s">
        <v>53</v>
      </c>
      <c r="AP7" s="13">
        <f t="shared" ref="AP7:AP13" si="17">_xlfn.NUMBERVALUE(IF(AO7="Menor","1",IF(AO7="Moderado","2",IF(AO7="Mayor","3",IF(AO7="Catastrófico","4"," ")))))</f>
        <v>2</v>
      </c>
      <c r="AQ7" s="12" t="s">
        <v>53</v>
      </c>
      <c r="AR7" s="13">
        <f t="shared" ref="AR7:AR13" si="18">_xlfn.NUMBERVALUE(IF(AQ7="Menor","1",IF(AQ7="Moderado","2",IF(AQ7="Mayor","3",IF(AQ7="Catastrófico","4"," ")))))</f>
        <v>2</v>
      </c>
      <c r="AS7" s="12" t="s">
        <v>53</v>
      </c>
      <c r="AT7" s="13">
        <f t="shared" ref="AT7:AT13" si="19">_xlfn.NUMBERVALUE(IF(AS7="Menor","1",IF(AS7="Moderado","2",IF(AS7="Mayor","3",IF(AS7="Catastrófico","4"," ")))))</f>
        <v>2</v>
      </c>
      <c r="AU7" s="12" t="s">
        <v>53</v>
      </c>
      <c r="AV7" s="13">
        <f t="shared" ref="AV7:AV13" si="20">_xlfn.NUMBERVALUE(IF(AU7="Menor","1",IF(AU7="Moderado","2",IF(AU7="Mayor","3",IF(AU7="Catastrófico","4"," ")))))</f>
        <v>2</v>
      </c>
      <c r="AW7" s="12" t="s">
        <v>53</v>
      </c>
      <c r="AX7" s="13">
        <f t="shared" ref="AX7:AX13" si="21">_xlfn.NUMBERVALUE(IF(AW7="Menor","1",IF(AW7="Moderado","2",IF(AW7="Mayor","3",IF(AW7="Catastrófico","4"," ")))))</f>
        <v>2</v>
      </c>
      <c r="AY7" s="12" t="s">
        <v>54</v>
      </c>
      <c r="AZ7" s="14">
        <f t="shared" si="4"/>
        <v>1</v>
      </c>
      <c r="BA7" s="15" t="str">
        <f t="shared" ref="BA7:BA13" si="22">IF(BB7=1,"Menor",IF(BB7=2,"Moderado",IF(BB7=3,"Mayor",IF(BB7=4,"Catastrófico"," "))))</f>
        <v>Moderado</v>
      </c>
      <c r="BB7" s="16">
        <f t="shared" si="5"/>
        <v>2</v>
      </c>
      <c r="BC7" s="17" t="str">
        <f t="shared" ref="BC7:BC13" si="23">IF(BD7&gt;=10.1,"Extremo",IF(BD7&gt;=6.1,"Alto",IF(BD7&gt;=3.1,"Moderado",IF(BD7&gt;0,"Bajo"," "))))</f>
        <v>Bajo</v>
      </c>
      <c r="BD7" s="18">
        <f t="shared" si="9"/>
        <v>2</v>
      </c>
      <c r="BE7" s="19" t="str">
        <f t="shared" si="10"/>
        <v>RaroModerado</v>
      </c>
      <c r="BF7" s="11" t="s">
        <v>58</v>
      </c>
      <c r="BG7" s="24" t="s">
        <v>69</v>
      </c>
      <c r="BH7" s="25" t="s">
        <v>70</v>
      </c>
      <c r="BI7" s="20" t="s">
        <v>166</v>
      </c>
      <c r="BJ7" s="20"/>
      <c r="BK7" s="21"/>
      <c r="BL7" s="21"/>
      <c r="BM7" s="5"/>
    </row>
    <row r="8" spans="2:65" s="22" customFormat="1" ht="62.1" customHeight="1" x14ac:dyDescent="0.25">
      <c r="B8" s="76" t="s">
        <v>98</v>
      </c>
      <c r="C8" s="77"/>
      <c r="D8" s="8" t="s">
        <v>46</v>
      </c>
      <c r="E8" s="8" t="s">
        <v>46</v>
      </c>
      <c r="F8" s="8" t="s">
        <v>46</v>
      </c>
      <c r="G8" s="8" t="s">
        <v>46</v>
      </c>
      <c r="H8" s="8" t="s">
        <v>47</v>
      </c>
      <c r="I8" s="8" t="s">
        <v>47</v>
      </c>
      <c r="J8" s="9" t="s">
        <v>48</v>
      </c>
      <c r="K8" s="9" t="s">
        <v>200</v>
      </c>
      <c r="L8" s="11" t="s">
        <v>49</v>
      </c>
      <c r="M8" s="9" t="s">
        <v>66</v>
      </c>
      <c r="N8" s="12" t="s">
        <v>51</v>
      </c>
      <c r="O8" s="13" t="str">
        <f t="shared" si="6"/>
        <v>1</v>
      </c>
      <c r="P8" s="12" t="s">
        <v>52</v>
      </c>
      <c r="Q8" s="13">
        <f t="shared" si="11"/>
        <v>3</v>
      </c>
      <c r="R8" s="12" t="s">
        <v>53</v>
      </c>
      <c r="S8" s="13">
        <f t="shared" si="12"/>
        <v>2</v>
      </c>
      <c r="T8" s="12" t="s">
        <v>52</v>
      </c>
      <c r="U8" s="13">
        <f t="shared" si="13"/>
        <v>3</v>
      </c>
      <c r="V8" s="12" t="s">
        <v>52</v>
      </c>
      <c r="W8" s="13">
        <f t="shared" si="14"/>
        <v>3</v>
      </c>
      <c r="X8" s="12" t="s">
        <v>53</v>
      </c>
      <c r="Y8" s="13">
        <f t="shared" si="15"/>
        <v>2</v>
      </c>
      <c r="Z8" s="12" t="s">
        <v>54</v>
      </c>
      <c r="AA8" s="14">
        <f t="shared" si="0"/>
        <v>1</v>
      </c>
      <c r="AB8" s="15" t="str">
        <f t="shared" si="1"/>
        <v>Mayor</v>
      </c>
      <c r="AC8" s="16">
        <f t="shared" si="2"/>
        <v>3</v>
      </c>
      <c r="AD8" s="17" t="str">
        <f t="shared" si="16"/>
        <v>Bajo</v>
      </c>
      <c r="AE8" s="18">
        <f t="shared" si="7"/>
        <v>3</v>
      </c>
      <c r="AF8" s="19" t="str">
        <f t="shared" si="3"/>
        <v>RaroMayor</v>
      </c>
      <c r="AG8" s="9" t="s">
        <v>71</v>
      </c>
      <c r="AH8" s="11" t="s">
        <v>56</v>
      </c>
      <c r="AI8" s="9" t="s">
        <v>72</v>
      </c>
      <c r="AJ8" s="11" t="s">
        <v>56</v>
      </c>
      <c r="AK8" s="11" t="s">
        <v>56</v>
      </c>
      <c r="AL8" s="11" t="s">
        <v>56</v>
      </c>
      <c r="AM8" s="12" t="s">
        <v>51</v>
      </c>
      <c r="AN8" s="13" t="str">
        <f t="shared" si="8"/>
        <v>1</v>
      </c>
      <c r="AO8" s="12" t="s">
        <v>53</v>
      </c>
      <c r="AP8" s="13">
        <f t="shared" si="17"/>
        <v>2</v>
      </c>
      <c r="AQ8" s="12" t="s">
        <v>53</v>
      </c>
      <c r="AR8" s="13">
        <f t="shared" si="18"/>
        <v>2</v>
      </c>
      <c r="AS8" s="12" t="s">
        <v>53</v>
      </c>
      <c r="AT8" s="13">
        <f t="shared" si="19"/>
        <v>2</v>
      </c>
      <c r="AU8" s="12" t="s">
        <v>53</v>
      </c>
      <c r="AV8" s="13">
        <f t="shared" si="20"/>
        <v>2</v>
      </c>
      <c r="AW8" s="12" t="s">
        <v>53</v>
      </c>
      <c r="AX8" s="13">
        <f t="shared" si="21"/>
        <v>2</v>
      </c>
      <c r="AY8" s="12" t="s">
        <v>54</v>
      </c>
      <c r="AZ8" s="14">
        <f t="shared" si="4"/>
        <v>1</v>
      </c>
      <c r="BA8" s="15" t="str">
        <f t="shared" si="22"/>
        <v>Moderado</v>
      </c>
      <c r="BB8" s="16">
        <f t="shared" si="5"/>
        <v>2</v>
      </c>
      <c r="BC8" s="17" t="str">
        <f t="shared" si="23"/>
        <v>Bajo</v>
      </c>
      <c r="BD8" s="18">
        <f t="shared" si="9"/>
        <v>2</v>
      </c>
      <c r="BE8" s="19" t="str">
        <f t="shared" si="10"/>
        <v>RaroModerado</v>
      </c>
      <c r="BF8" s="11" t="s">
        <v>58</v>
      </c>
      <c r="BG8" s="20" t="s">
        <v>73</v>
      </c>
      <c r="BH8" s="20" t="s">
        <v>74</v>
      </c>
      <c r="BI8" s="26" t="s">
        <v>167</v>
      </c>
      <c r="BJ8" s="20"/>
      <c r="BK8" s="21"/>
      <c r="BL8" s="21"/>
      <c r="BM8" s="5"/>
    </row>
    <row r="9" spans="2:65" s="22" customFormat="1" ht="62.1" customHeight="1" x14ac:dyDescent="0.25">
      <c r="B9" s="76" t="s">
        <v>99</v>
      </c>
      <c r="C9" s="77"/>
      <c r="D9" s="8" t="s">
        <v>46</v>
      </c>
      <c r="E9" s="8" t="s">
        <v>46</v>
      </c>
      <c r="F9" s="8" t="s">
        <v>46</v>
      </c>
      <c r="G9" s="8" t="s">
        <v>46</v>
      </c>
      <c r="H9" s="8" t="s">
        <v>47</v>
      </c>
      <c r="I9" s="8" t="s">
        <v>47</v>
      </c>
      <c r="J9" s="9" t="s">
        <v>48</v>
      </c>
      <c r="K9" s="9" t="s">
        <v>197</v>
      </c>
      <c r="L9" s="11" t="s">
        <v>49</v>
      </c>
      <c r="M9" s="9" t="s">
        <v>66</v>
      </c>
      <c r="N9" s="12" t="s">
        <v>51</v>
      </c>
      <c r="O9" s="13" t="str">
        <f t="shared" si="6"/>
        <v>1</v>
      </c>
      <c r="P9" s="12" t="s">
        <v>53</v>
      </c>
      <c r="Q9" s="13">
        <f t="shared" si="11"/>
        <v>2</v>
      </c>
      <c r="R9" s="12" t="s">
        <v>53</v>
      </c>
      <c r="S9" s="13">
        <f t="shared" si="12"/>
        <v>2</v>
      </c>
      <c r="T9" s="12" t="s">
        <v>53</v>
      </c>
      <c r="U9" s="13">
        <f t="shared" si="13"/>
        <v>2</v>
      </c>
      <c r="V9" s="12" t="s">
        <v>53</v>
      </c>
      <c r="W9" s="13">
        <f t="shared" si="14"/>
        <v>2</v>
      </c>
      <c r="X9" s="12" t="s">
        <v>53</v>
      </c>
      <c r="Y9" s="13">
        <f t="shared" si="15"/>
        <v>2</v>
      </c>
      <c r="Z9" s="12" t="s">
        <v>54</v>
      </c>
      <c r="AA9" s="14">
        <f t="shared" si="0"/>
        <v>1</v>
      </c>
      <c r="AB9" s="15" t="str">
        <f t="shared" si="1"/>
        <v>Moderado</v>
      </c>
      <c r="AC9" s="16">
        <f t="shared" si="2"/>
        <v>2</v>
      </c>
      <c r="AD9" s="17" t="str">
        <f t="shared" si="16"/>
        <v>Bajo</v>
      </c>
      <c r="AE9" s="18">
        <f t="shared" si="7"/>
        <v>2</v>
      </c>
      <c r="AF9" s="19" t="str">
        <f t="shared" si="3"/>
        <v>RaroModerado</v>
      </c>
      <c r="AG9" s="9" t="s">
        <v>157</v>
      </c>
      <c r="AH9" s="11" t="s">
        <v>56</v>
      </c>
      <c r="AI9" s="9" t="s">
        <v>75</v>
      </c>
      <c r="AJ9" s="11" t="s">
        <v>56</v>
      </c>
      <c r="AK9" s="11" t="s">
        <v>56</v>
      </c>
      <c r="AL9" s="11" t="s">
        <v>56</v>
      </c>
      <c r="AM9" s="12" t="s">
        <v>51</v>
      </c>
      <c r="AN9" s="13" t="str">
        <f t="shared" si="8"/>
        <v>1</v>
      </c>
      <c r="AO9" s="12" t="s">
        <v>53</v>
      </c>
      <c r="AP9" s="13">
        <f t="shared" si="17"/>
        <v>2</v>
      </c>
      <c r="AQ9" s="12" t="s">
        <v>53</v>
      </c>
      <c r="AR9" s="13">
        <f t="shared" si="18"/>
        <v>2</v>
      </c>
      <c r="AS9" s="12" t="s">
        <v>53</v>
      </c>
      <c r="AT9" s="13">
        <f t="shared" si="19"/>
        <v>2</v>
      </c>
      <c r="AU9" s="12" t="s">
        <v>53</v>
      </c>
      <c r="AV9" s="13">
        <f t="shared" si="20"/>
        <v>2</v>
      </c>
      <c r="AW9" s="12" t="s">
        <v>53</v>
      </c>
      <c r="AX9" s="13">
        <f t="shared" si="21"/>
        <v>2</v>
      </c>
      <c r="AY9" s="12" t="s">
        <v>54</v>
      </c>
      <c r="AZ9" s="14">
        <f t="shared" si="4"/>
        <v>1</v>
      </c>
      <c r="BA9" s="15" t="str">
        <f t="shared" si="22"/>
        <v>Moderado</v>
      </c>
      <c r="BB9" s="16">
        <f t="shared" si="5"/>
        <v>2</v>
      </c>
      <c r="BC9" s="17" t="str">
        <f t="shared" si="23"/>
        <v>Bajo</v>
      </c>
      <c r="BD9" s="18">
        <f t="shared" si="9"/>
        <v>2</v>
      </c>
      <c r="BE9" s="19" t="str">
        <f t="shared" si="10"/>
        <v>RaroModerado</v>
      </c>
      <c r="BF9" s="11" t="s">
        <v>58</v>
      </c>
      <c r="BG9" s="20" t="s">
        <v>158</v>
      </c>
      <c r="BH9" s="20" t="s">
        <v>76</v>
      </c>
      <c r="BI9" s="26" t="s">
        <v>168</v>
      </c>
      <c r="BJ9" s="20"/>
      <c r="BK9" s="21"/>
      <c r="BL9" s="21"/>
      <c r="BM9" s="5"/>
    </row>
    <row r="10" spans="2:65" s="22" customFormat="1" ht="62.1" customHeight="1" x14ac:dyDescent="0.25">
      <c r="B10" s="76" t="s">
        <v>100</v>
      </c>
      <c r="C10" s="77"/>
      <c r="D10" s="8" t="s">
        <v>46</v>
      </c>
      <c r="E10" s="8" t="s">
        <v>46</v>
      </c>
      <c r="F10" s="8" t="s">
        <v>46</v>
      </c>
      <c r="G10" s="8" t="s">
        <v>46</v>
      </c>
      <c r="H10" s="8" t="s">
        <v>47</v>
      </c>
      <c r="I10" s="8" t="s">
        <v>47</v>
      </c>
      <c r="J10" s="9" t="s">
        <v>48</v>
      </c>
      <c r="K10" s="9" t="s">
        <v>201</v>
      </c>
      <c r="L10" s="11" t="s">
        <v>49</v>
      </c>
      <c r="M10" s="9" t="s">
        <v>66</v>
      </c>
      <c r="N10" s="12" t="s">
        <v>51</v>
      </c>
      <c r="O10" s="13" t="str">
        <f>IF(N10="Raro","1",IF(N10="Posible","2",IF(N10="Probable","3",IF(N10="Muy Probable","4"," "))))</f>
        <v>1</v>
      </c>
      <c r="P10" s="12" t="s">
        <v>53</v>
      </c>
      <c r="Q10" s="13">
        <f t="shared" si="11"/>
        <v>2</v>
      </c>
      <c r="R10" s="12" t="s">
        <v>53</v>
      </c>
      <c r="S10" s="13">
        <f t="shared" si="12"/>
        <v>2</v>
      </c>
      <c r="T10" s="12" t="s">
        <v>53</v>
      </c>
      <c r="U10" s="13">
        <f t="shared" si="13"/>
        <v>2</v>
      </c>
      <c r="V10" s="12" t="s">
        <v>53</v>
      </c>
      <c r="W10" s="13">
        <f t="shared" si="14"/>
        <v>2</v>
      </c>
      <c r="X10" s="12" t="s">
        <v>53</v>
      </c>
      <c r="Y10" s="13">
        <f t="shared" si="15"/>
        <v>2</v>
      </c>
      <c r="Z10" s="12" t="s">
        <v>54</v>
      </c>
      <c r="AA10" s="14">
        <f t="shared" si="0"/>
        <v>1</v>
      </c>
      <c r="AB10" s="15" t="str">
        <f t="shared" si="1"/>
        <v>Moderado</v>
      </c>
      <c r="AC10" s="16">
        <f t="shared" si="2"/>
        <v>2</v>
      </c>
      <c r="AD10" s="17" t="str">
        <f t="shared" si="16"/>
        <v>Bajo</v>
      </c>
      <c r="AE10" s="18">
        <f t="shared" si="7"/>
        <v>2</v>
      </c>
      <c r="AF10" s="19" t="str">
        <f t="shared" si="3"/>
        <v>RaroModerado</v>
      </c>
      <c r="AG10" s="9" t="s">
        <v>157</v>
      </c>
      <c r="AH10" s="11" t="s">
        <v>56</v>
      </c>
      <c r="AI10" s="9" t="s">
        <v>77</v>
      </c>
      <c r="AJ10" s="11" t="s">
        <v>56</v>
      </c>
      <c r="AK10" s="11" t="s">
        <v>56</v>
      </c>
      <c r="AL10" s="11" t="s">
        <v>56</v>
      </c>
      <c r="AM10" s="12" t="s">
        <v>51</v>
      </c>
      <c r="AN10" s="13" t="str">
        <f t="shared" si="8"/>
        <v>1</v>
      </c>
      <c r="AO10" s="12" t="s">
        <v>53</v>
      </c>
      <c r="AP10" s="13">
        <f t="shared" si="17"/>
        <v>2</v>
      </c>
      <c r="AQ10" s="12" t="s">
        <v>53</v>
      </c>
      <c r="AR10" s="13">
        <f t="shared" si="18"/>
        <v>2</v>
      </c>
      <c r="AS10" s="12" t="s">
        <v>53</v>
      </c>
      <c r="AT10" s="13">
        <f t="shared" si="19"/>
        <v>2</v>
      </c>
      <c r="AU10" s="12" t="s">
        <v>53</v>
      </c>
      <c r="AV10" s="13">
        <f t="shared" si="20"/>
        <v>2</v>
      </c>
      <c r="AW10" s="12" t="s">
        <v>53</v>
      </c>
      <c r="AX10" s="13">
        <f t="shared" si="21"/>
        <v>2</v>
      </c>
      <c r="AY10" s="12" t="s">
        <v>54</v>
      </c>
      <c r="AZ10" s="14">
        <f t="shared" si="4"/>
        <v>1</v>
      </c>
      <c r="BA10" s="15" t="str">
        <f t="shared" si="22"/>
        <v>Moderado</v>
      </c>
      <c r="BB10" s="16">
        <f t="shared" si="5"/>
        <v>2</v>
      </c>
      <c r="BC10" s="17" t="str">
        <f t="shared" si="23"/>
        <v>Bajo</v>
      </c>
      <c r="BD10" s="18">
        <f t="shared" si="9"/>
        <v>2</v>
      </c>
      <c r="BE10" s="19" t="str">
        <f t="shared" si="10"/>
        <v>RaroModerado</v>
      </c>
      <c r="BF10" s="11" t="s">
        <v>58</v>
      </c>
      <c r="BG10" s="20" t="s">
        <v>78</v>
      </c>
      <c r="BH10" s="20" t="s">
        <v>79</v>
      </c>
      <c r="BI10" s="26" t="s">
        <v>80</v>
      </c>
      <c r="BJ10" s="27"/>
      <c r="BK10" s="21"/>
      <c r="BL10" s="21"/>
      <c r="BM10" s="5"/>
    </row>
    <row r="11" spans="2:65" s="22" customFormat="1" ht="0.75" customHeight="1" x14ac:dyDescent="0.25">
      <c r="B11" s="76" t="s">
        <v>101</v>
      </c>
      <c r="C11" s="77"/>
      <c r="D11" s="8" t="s">
        <v>46</v>
      </c>
      <c r="E11" s="8" t="s">
        <v>46</v>
      </c>
      <c r="F11" s="8" t="s">
        <v>46</v>
      </c>
      <c r="G11" s="8" t="s">
        <v>46</v>
      </c>
      <c r="H11" s="8" t="s">
        <v>47</v>
      </c>
      <c r="I11" s="8" t="s">
        <v>47</v>
      </c>
      <c r="J11" s="9" t="s">
        <v>48</v>
      </c>
      <c r="K11" s="9" t="s">
        <v>81</v>
      </c>
      <c r="L11" s="11" t="s">
        <v>49</v>
      </c>
      <c r="M11" s="9" t="s">
        <v>66</v>
      </c>
      <c r="N11" s="12" t="s">
        <v>51</v>
      </c>
      <c r="O11" s="13" t="str">
        <f t="shared" si="6"/>
        <v>1</v>
      </c>
      <c r="P11" s="12" t="s">
        <v>52</v>
      </c>
      <c r="Q11" s="13">
        <f t="shared" si="11"/>
        <v>3</v>
      </c>
      <c r="R11" s="12" t="s">
        <v>53</v>
      </c>
      <c r="S11" s="13">
        <f t="shared" si="12"/>
        <v>2</v>
      </c>
      <c r="T11" s="12" t="s">
        <v>52</v>
      </c>
      <c r="U11" s="13">
        <f t="shared" si="13"/>
        <v>3</v>
      </c>
      <c r="V11" s="12" t="s">
        <v>52</v>
      </c>
      <c r="W11" s="13">
        <f t="shared" si="14"/>
        <v>3</v>
      </c>
      <c r="X11" s="12" t="s">
        <v>53</v>
      </c>
      <c r="Y11" s="13">
        <f t="shared" si="15"/>
        <v>2</v>
      </c>
      <c r="Z11" s="12" t="s">
        <v>54</v>
      </c>
      <c r="AA11" s="14">
        <f t="shared" si="0"/>
        <v>1</v>
      </c>
      <c r="AB11" s="15" t="str">
        <f t="shared" si="1"/>
        <v>Mayor</v>
      </c>
      <c r="AC11" s="16">
        <f t="shared" si="2"/>
        <v>3</v>
      </c>
      <c r="AD11" s="17" t="str">
        <f t="shared" si="16"/>
        <v>Bajo</v>
      </c>
      <c r="AE11" s="18">
        <f t="shared" si="7"/>
        <v>3</v>
      </c>
      <c r="AF11" s="19" t="str">
        <f t="shared" si="3"/>
        <v>RaroMayor</v>
      </c>
      <c r="AG11" s="9" t="s">
        <v>159</v>
      </c>
      <c r="AH11" s="11" t="s">
        <v>56</v>
      </c>
      <c r="AI11" s="9" t="s">
        <v>82</v>
      </c>
      <c r="AJ11" s="11" t="s">
        <v>56</v>
      </c>
      <c r="AK11" s="11" t="s">
        <v>56</v>
      </c>
      <c r="AL11" s="11" t="s">
        <v>56</v>
      </c>
      <c r="AM11" s="12" t="s">
        <v>51</v>
      </c>
      <c r="AN11" s="13" t="str">
        <f t="shared" si="8"/>
        <v>1</v>
      </c>
      <c r="AO11" s="12" t="s">
        <v>53</v>
      </c>
      <c r="AP11" s="13">
        <f t="shared" si="17"/>
        <v>2</v>
      </c>
      <c r="AQ11" s="12" t="s">
        <v>53</v>
      </c>
      <c r="AR11" s="13">
        <f t="shared" si="18"/>
        <v>2</v>
      </c>
      <c r="AS11" s="12" t="s">
        <v>53</v>
      </c>
      <c r="AT11" s="13">
        <f t="shared" si="19"/>
        <v>2</v>
      </c>
      <c r="AU11" s="12" t="s">
        <v>53</v>
      </c>
      <c r="AV11" s="13">
        <f t="shared" si="20"/>
        <v>2</v>
      </c>
      <c r="AW11" s="12" t="s">
        <v>53</v>
      </c>
      <c r="AX11" s="13">
        <f t="shared" si="21"/>
        <v>2</v>
      </c>
      <c r="AY11" s="12" t="s">
        <v>54</v>
      </c>
      <c r="AZ11" s="14">
        <f t="shared" si="4"/>
        <v>1</v>
      </c>
      <c r="BA11" s="15" t="str">
        <f t="shared" si="22"/>
        <v>Moderado</v>
      </c>
      <c r="BB11" s="16">
        <f t="shared" si="5"/>
        <v>2</v>
      </c>
      <c r="BC11" s="17" t="str">
        <f t="shared" si="23"/>
        <v>Bajo</v>
      </c>
      <c r="BD11" s="18">
        <f t="shared" si="9"/>
        <v>2</v>
      </c>
      <c r="BE11" s="19" t="str">
        <f t="shared" si="10"/>
        <v>RaroModerado</v>
      </c>
      <c r="BF11" s="11" t="s">
        <v>58</v>
      </c>
      <c r="BG11" s="20" t="s">
        <v>160</v>
      </c>
      <c r="BH11" s="20" t="s">
        <v>161</v>
      </c>
      <c r="BI11" s="26" t="s">
        <v>169</v>
      </c>
      <c r="BJ11" s="20"/>
      <c r="BK11" s="21"/>
      <c r="BL11" s="21"/>
      <c r="BM11" s="5"/>
    </row>
    <row r="12" spans="2:65" s="22" customFormat="1" ht="61.5" hidden="1" customHeight="1" x14ac:dyDescent="0.25">
      <c r="B12" s="76" t="s">
        <v>102</v>
      </c>
      <c r="C12" s="77"/>
      <c r="D12" s="8" t="s">
        <v>46</v>
      </c>
      <c r="E12" s="8" t="s">
        <v>46</v>
      </c>
      <c r="F12" s="8" t="s">
        <v>46</v>
      </c>
      <c r="G12" s="8" t="s">
        <v>46</v>
      </c>
      <c r="H12" s="8" t="s">
        <v>47</v>
      </c>
      <c r="I12" s="8" t="s">
        <v>47</v>
      </c>
      <c r="J12" s="9" t="s">
        <v>48</v>
      </c>
      <c r="K12" s="9" t="s">
        <v>83</v>
      </c>
      <c r="L12" s="11" t="s">
        <v>49</v>
      </c>
      <c r="M12" s="9" t="s">
        <v>66</v>
      </c>
      <c r="N12" s="12" t="s">
        <v>51</v>
      </c>
      <c r="O12" s="13" t="str">
        <f t="shared" si="6"/>
        <v>1</v>
      </c>
      <c r="P12" s="12" t="s">
        <v>52</v>
      </c>
      <c r="Q12" s="13">
        <f t="shared" si="11"/>
        <v>3</v>
      </c>
      <c r="R12" s="12" t="s">
        <v>53</v>
      </c>
      <c r="S12" s="13">
        <f t="shared" si="12"/>
        <v>2</v>
      </c>
      <c r="T12" s="12" t="s">
        <v>52</v>
      </c>
      <c r="U12" s="13">
        <f t="shared" si="13"/>
        <v>3</v>
      </c>
      <c r="V12" s="12" t="s">
        <v>52</v>
      </c>
      <c r="W12" s="13">
        <f t="shared" si="14"/>
        <v>3</v>
      </c>
      <c r="X12" s="12" t="s">
        <v>53</v>
      </c>
      <c r="Y12" s="13">
        <f t="shared" si="15"/>
        <v>2</v>
      </c>
      <c r="Z12" s="12" t="s">
        <v>54</v>
      </c>
      <c r="AA12" s="14">
        <f t="shared" si="0"/>
        <v>1</v>
      </c>
      <c r="AB12" s="15" t="str">
        <f t="shared" si="1"/>
        <v>Mayor</v>
      </c>
      <c r="AC12" s="16">
        <f t="shared" si="2"/>
        <v>3</v>
      </c>
      <c r="AD12" s="17" t="str">
        <f t="shared" si="16"/>
        <v>Bajo</v>
      </c>
      <c r="AE12" s="18">
        <f t="shared" si="7"/>
        <v>3</v>
      </c>
      <c r="AF12" s="19" t="str">
        <f t="shared" si="3"/>
        <v>RaroMayor</v>
      </c>
      <c r="AG12" s="9" t="s">
        <v>84</v>
      </c>
      <c r="AH12" s="11" t="s">
        <v>56</v>
      </c>
      <c r="AI12" s="9" t="s">
        <v>85</v>
      </c>
      <c r="AJ12" s="11" t="s">
        <v>56</v>
      </c>
      <c r="AK12" s="11" t="s">
        <v>56</v>
      </c>
      <c r="AL12" s="11" t="s">
        <v>56</v>
      </c>
      <c r="AM12" s="12" t="s">
        <v>51</v>
      </c>
      <c r="AN12" s="13" t="str">
        <f t="shared" si="8"/>
        <v>1</v>
      </c>
      <c r="AO12" s="12" t="s">
        <v>53</v>
      </c>
      <c r="AP12" s="13">
        <f t="shared" si="17"/>
        <v>2</v>
      </c>
      <c r="AQ12" s="12" t="s">
        <v>53</v>
      </c>
      <c r="AR12" s="13">
        <f t="shared" si="18"/>
        <v>2</v>
      </c>
      <c r="AS12" s="12" t="s">
        <v>53</v>
      </c>
      <c r="AT12" s="13">
        <f t="shared" si="19"/>
        <v>2</v>
      </c>
      <c r="AU12" s="12" t="s">
        <v>53</v>
      </c>
      <c r="AV12" s="13">
        <f t="shared" si="20"/>
        <v>2</v>
      </c>
      <c r="AW12" s="12" t="s">
        <v>53</v>
      </c>
      <c r="AX12" s="13">
        <f t="shared" si="21"/>
        <v>2</v>
      </c>
      <c r="AY12" s="12" t="s">
        <v>54</v>
      </c>
      <c r="AZ12" s="14">
        <f t="shared" si="4"/>
        <v>1</v>
      </c>
      <c r="BA12" s="15" t="str">
        <f t="shared" si="22"/>
        <v>Moderado</v>
      </c>
      <c r="BB12" s="16">
        <f t="shared" si="5"/>
        <v>2</v>
      </c>
      <c r="BC12" s="17" t="str">
        <f t="shared" si="23"/>
        <v>Bajo</v>
      </c>
      <c r="BD12" s="18">
        <f t="shared" si="9"/>
        <v>2</v>
      </c>
      <c r="BE12" s="19" t="str">
        <f t="shared" si="10"/>
        <v>RaroModerado</v>
      </c>
      <c r="BF12" s="11" t="s">
        <v>58</v>
      </c>
      <c r="BG12" s="20" t="s">
        <v>86</v>
      </c>
      <c r="BH12" s="20" t="s">
        <v>87</v>
      </c>
      <c r="BI12" s="26" t="s">
        <v>88</v>
      </c>
      <c r="BJ12" s="27"/>
      <c r="BK12" s="21"/>
      <c r="BL12" s="21"/>
      <c r="BM12" s="5"/>
    </row>
    <row r="13" spans="2:65" s="22" customFormat="1" ht="62.1" customHeight="1" x14ac:dyDescent="0.25">
      <c r="B13" s="76" t="s">
        <v>94</v>
      </c>
      <c r="C13" s="77"/>
      <c r="D13" s="8" t="s">
        <v>46</v>
      </c>
      <c r="E13" s="8" t="s">
        <v>46</v>
      </c>
      <c r="F13" s="8" t="s">
        <v>46</v>
      </c>
      <c r="G13" s="8" t="s">
        <v>46</v>
      </c>
      <c r="H13" s="8" t="s">
        <v>47</v>
      </c>
      <c r="I13" s="8" t="s">
        <v>47</v>
      </c>
      <c r="J13" s="9" t="s">
        <v>48</v>
      </c>
      <c r="K13" s="9" t="s">
        <v>196</v>
      </c>
      <c r="L13" s="11" t="s">
        <v>49</v>
      </c>
      <c r="M13" s="9" t="s">
        <v>66</v>
      </c>
      <c r="N13" s="12" t="s">
        <v>51</v>
      </c>
      <c r="O13" s="13" t="str">
        <f t="shared" si="6"/>
        <v>1</v>
      </c>
      <c r="P13" s="12" t="s">
        <v>52</v>
      </c>
      <c r="Q13" s="13">
        <f t="shared" si="11"/>
        <v>3</v>
      </c>
      <c r="R13" s="12" t="s">
        <v>53</v>
      </c>
      <c r="S13" s="13">
        <f t="shared" si="12"/>
        <v>2</v>
      </c>
      <c r="T13" s="12" t="s">
        <v>52</v>
      </c>
      <c r="U13" s="13">
        <f t="shared" si="13"/>
        <v>3</v>
      </c>
      <c r="V13" s="12" t="s">
        <v>52</v>
      </c>
      <c r="W13" s="13">
        <f t="shared" si="14"/>
        <v>3</v>
      </c>
      <c r="X13" s="12" t="s">
        <v>53</v>
      </c>
      <c r="Y13" s="13">
        <f t="shared" si="15"/>
        <v>2</v>
      </c>
      <c r="Z13" s="12" t="s">
        <v>54</v>
      </c>
      <c r="AA13" s="14">
        <f t="shared" si="0"/>
        <v>1</v>
      </c>
      <c r="AB13" s="15" t="str">
        <f t="shared" si="1"/>
        <v>Mayor</v>
      </c>
      <c r="AC13" s="16">
        <f t="shared" si="2"/>
        <v>3</v>
      </c>
      <c r="AD13" s="17" t="str">
        <f t="shared" si="16"/>
        <v>Bajo</v>
      </c>
      <c r="AE13" s="18">
        <f t="shared" si="7"/>
        <v>3</v>
      </c>
      <c r="AF13" s="19" t="str">
        <f t="shared" si="3"/>
        <v>RaroMayor</v>
      </c>
      <c r="AG13" s="9" t="s">
        <v>84</v>
      </c>
      <c r="AH13" s="11" t="s">
        <v>56</v>
      </c>
      <c r="AI13" s="9" t="s">
        <v>89</v>
      </c>
      <c r="AJ13" s="11" t="s">
        <v>56</v>
      </c>
      <c r="AK13" s="11" t="s">
        <v>56</v>
      </c>
      <c r="AL13" s="11" t="s">
        <v>56</v>
      </c>
      <c r="AM13" s="12" t="s">
        <v>51</v>
      </c>
      <c r="AN13" s="13" t="str">
        <f t="shared" si="8"/>
        <v>1</v>
      </c>
      <c r="AO13" s="12" t="s">
        <v>53</v>
      </c>
      <c r="AP13" s="13">
        <f t="shared" si="17"/>
        <v>2</v>
      </c>
      <c r="AQ13" s="12" t="s">
        <v>53</v>
      </c>
      <c r="AR13" s="13">
        <f t="shared" si="18"/>
        <v>2</v>
      </c>
      <c r="AS13" s="12" t="s">
        <v>53</v>
      </c>
      <c r="AT13" s="13">
        <f t="shared" si="19"/>
        <v>2</v>
      </c>
      <c r="AU13" s="12" t="s">
        <v>53</v>
      </c>
      <c r="AV13" s="13">
        <f t="shared" si="20"/>
        <v>2</v>
      </c>
      <c r="AW13" s="12" t="s">
        <v>53</v>
      </c>
      <c r="AX13" s="13">
        <f t="shared" si="21"/>
        <v>2</v>
      </c>
      <c r="AY13" s="12" t="s">
        <v>54</v>
      </c>
      <c r="AZ13" s="14">
        <f t="shared" si="4"/>
        <v>1</v>
      </c>
      <c r="BA13" s="15" t="str">
        <f t="shared" si="22"/>
        <v>Moderado</v>
      </c>
      <c r="BB13" s="16">
        <f t="shared" si="5"/>
        <v>2</v>
      </c>
      <c r="BC13" s="17" t="str">
        <f t="shared" si="23"/>
        <v>Bajo</v>
      </c>
      <c r="BD13" s="18">
        <f t="shared" si="9"/>
        <v>2</v>
      </c>
      <c r="BE13" s="19" t="str">
        <f t="shared" si="10"/>
        <v>RaroModerado</v>
      </c>
      <c r="BF13" s="11" t="s">
        <v>58</v>
      </c>
      <c r="BG13" s="24" t="s">
        <v>90</v>
      </c>
      <c r="BH13" s="20" t="s">
        <v>91</v>
      </c>
      <c r="BI13" s="26" t="s">
        <v>92</v>
      </c>
      <c r="BJ13" s="20"/>
      <c r="BK13" s="21"/>
      <c r="BL13" s="21"/>
      <c r="BM13" s="5"/>
    </row>
    <row r="14" spans="2:65" s="22" customFormat="1" ht="15.75" x14ac:dyDescent="0.25">
      <c r="B14" s="78" t="s">
        <v>172</v>
      </c>
      <c r="C14" s="78"/>
      <c r="D14" s="78"/>
      <c r="E14" s="78"/>
      <c r="F14" s="78"/>
      <c r="G14" s="78"/>
      <c r="H14" s="78"/>
      <c r="I14" s="78"/>
      <c r="J14" s="28"/>
      <c r="K14" s="28"/>
      <c r="L14" s="29"/>
      <c r="M14" s="28"/>
      <c r="N14" s="30"/>
      <c r="O14" s="13"/>
      <c r="P14" s="30"/>
      <c r="Q14" s="13"/>
      <c r="R14" s="30"/>
      <c r="S14" s="13"/>
      <c r="T14" s="30"/>
      <c r="U14" s="13"/>
      <c r="V14" s="30"/>
      <c r="W14" s="13"/>
      <c r="X14" s="30"/>
      <c r="Y14" s="13"/>
      <c r="Z14" s="30"/>
      <c r="AA14" s="14"/>
      <c r="AB14" s="31"/>
      <c r="AC14" s="32"/>
      <c r="AD14" s="33"/>
      <c r="AE14" s="34"/>
      <c r="AF14" s="35"/>
      <c r="AG14" s="28"/>
      <c r="AH14" s="29"/>
      <c r="AI14" s="28"/>
      <c r="AJ14" s="29"/>
      <c r="AK14" s="29"/>
      <c r="AL14" s="29"/>
      <c r="AM14" s="30"/>
      <c r="AN14" s="36"/>
      <c r="AO14" s="30"/>
      <c r="AP14" s="36"/>
      <c r="AQ14" s="30"/>
      <c r="AR14" s="36"/>
      <c r="AS14" s="30"/>
      <c r="AT14" s="36"/>
      <c r="AU14" s="30"/>
      <c r="AV14" s="36"/>
      <c r="AW14" s="30"/>
      <c r="AX14" s="36"/>
      <c r="AY14" s="30"/>
      <c r="AZ14" s="37"/>
      <c r="BA14" s="31"/>
      <c r="BB14" s="16">
        <f t="shared" si="5"/>
        <v>0</v>
      </c>
      <c r="BC14" s="33"/>
      <c r="BD14" s="38"/>
      <c r="BE14" s="39"/>
      <c r="BF14" s="29"/>
      <c r="BG14" s="40"/>
      <c r="BH14" s="40"/>
      <c r="BI14" s="41"/>
      <c r="BJ14" s="42"/>
      <c r="BK14" s="43"/>
      <c r="BL14" s="43"/>
      <c r="BM14" s="5"/>
    </row>
    <row r="15" spans="2:65" s="22" customFormat="1" ht="12.75" x14ac:dyDescent="0.25">
      <c r="B15" s="79" t="s">
        <v>93</v>
      </c>
      <c r="C15" s="79"/>
      <c r="D15" s="79"/>
      <c r="E15" s="79"/>
      <c r="F15" s="79"/>
      <c r="G15" s="79"/>
      <c r="H15" s="79"/>
      <c r="I15" s="79"/>
      <c r="O15" s="13" t="str">
        <f>IF(N15="Raro","1",IF(N15="Posible","2",IF(N15="Probable","3",IF(N15="Muy Probable","4"," "))))</f>
        <v xml:space="preserve"> </v>
      </c>
      <c r="Q15" s="13">
        <f t="shared" ref="Q15" si="24">_xlfn.NUMBERVALUE(IF(P15="Menor","1",IF(P15="Moderado","2",IF(P15="Mayor","3",IF(P15="Catastrófico","4"," ")))))</f>
        <v>0</v>
      </c>
      <c r="S15" s="13">
        <f t="shared" ref="S15" si="25">_xlfn.NUMBERVALUE(IF(R15="Menor","1",IF(R15="Moderado","2",IF(R15="Mayor","3",IF(R15="Catastrófico","4"," ")))))</f>
        <v>0</v>
      </c>
      <c r="U15" s="13">
        <f t="shared" ref="U15" si="26">_xlfn.NUMBERVALUE(IF(T15="Menor","1",IF(T15="Moderado","2",IF(T15="Mayor","3",IF(T15="Catastrófico","4"," ")))))</f>
        <v>0</v>
      </c>
      <c r="W15" s="13">
        <f t="shared" ref="W15" si="27">_xlfn.NUMBERVALUE(IF(V15="Menor","1",IF(V15="Moderado","2",IF(V15="Mayor","3",IF(V15="Catastrófico","4"," ")))))</f>
        <v>0</v>
      </c>
      <c r="Y15" s="13">
        <f t="shared" ref="Y15" si="28">_xlfn.NUMBERVALUE(IF(X15="Menor","1",IF(X15="Moderado","2",IF(X15="Mayor","3",IF(X15="Catastrófico","4"," ")))))</f>
        <v>0</v>
      </c>
      <c r="AA15" s="14">
        <f t="shared" si="0"/>
        <v>0</v>
      </c>
      <c r="AC15" s="32">
        <f t="shared" si="2"/>
        <v>0</v>
      </c>
      <c r="AD15" s="33"/>
      <c r="AE15" s="34"/>
      <c r="AF15" s="44"/>
      <c r="BE15" s="44"/>
      <c r="BF15" s="44"/>
    </row>
    <row r="16" spans="2:65" s="22" customFormat="1" ht="12.75" x14ac:dyDescent="0.25">
      <c r="B16" s="44"/>
      <c r="AF16" s="44"/>
      <c r="BE16" s="44"/>
      <c r="BF16" s="44"/>
    </row>
    <row r="17" spans="2:58" s="46" customFormat="1" ht="18.95" customHeight="1" x14ac:dyDescent="0.15">
      <c r="B17" s="75" t="s">
        <v>163</v>
      </c>
      <c r="C17" s="75"/>
      <c r="D17" s="75"/>
      <c r="E17" s="75"/>
      <c r="F17" s="75"/>
      <c r="G17" s="75"/>
      <c r="H17" s="75"/>
      <c r="I17" s="75"/>
      <c r="J17" s="75"/>
      <c r="K17" s="75"/>
      <c r="L17" s="75"/>
      <c r="M17" s="75"/>
      <c r="N17" s="75"/>
      <c r="O17" s="75"/>
      <c r="P17" s="75"/>
      <c r="Q17" s="75"/>
      <c r="R17" s="75"/>
      <c r="S17" s="75"/>
      <c r="T17" s="75"/>
      <c r="U17" s="75"/>
      <c r="V17" s="75"/>
      <c r="W17" s="47"/>
      <c r="X17" s="47"/>
      <c r="Y17" s="47"/>
      <c r="Z17" s="47"/>
      <c r="AA17" s="47"/>
      <c r="AB17" s="47"/>
      <c r="AC17" s="47"/>
      <c r="AD17" s="47"/>
      <c r="AF17" s="45"/>
      <c r="BE17" s="45"/>
      <c r="BF17" s="45"/>
    </row>
    <row r="18" spans="2:58" s="46" customFormat="1" ht="18.95" customHeight="1" x14ac:dyDescent="0.15">
      <c r="B18" s="75"/>
      <c r="C18" s="75"/>
      <c r="D18" s="75"/>
      <c r="E18" s="75"/>
      <c r="F18" s="75"/>
      <c r="G18" s="75"/>
      <c r="H18" s="75"/>
      <c r="I18" s="75"/>
      <c r="J18" s="75"/>
      <c r="K18" s="75"/>
      <c r="L18" s="75"/>
      <c r="M18" s="75"/>
      <c r="N18" s="75"/>
      <c r="O18" s="75"/>
      <c r="P18" s="75"/>
      <c r="Q18" s="75"/>
      <c r="R18" s="75"/>
      <c r="S18" s="75"/>
      <c r="T18" s="75"/>
      <c r="U18" s="75"/>
      <c r="V18" s="75"/>
      <c r="W18" s="47"/>
      <c r="X18" s="47"/>
      <c r="Y18" s="47"/>
      <c r="Z18" s="47"/>
      <c r="AA18" s="47"/>
      <c r="AB18" s="47"/>
      <c r="AC18" s="47"/>
      <c r="AD18" s="47"/>
      <c r="AF18" s="45"/>
      <c r="BE18" s="45"/>
      <c r="BF18" s="45"/>
    </row>
    <row r="19" spans="2:58" x14ac:dyDescent="0.15">
      <c r="B19" s="118"/>
      <c r="C19" s="118"/>
      <c r="D19" s="118"/>
      <c r="E19" s="118"/>
      <c r="F19" s="118"/>
      <c r="G19" s="118"/>
      <c r="H19" s="118"/>
      <c r="I19" s="118"/>
      <c r="J19" s="118"/>
      <c r="K19" s="118"/>
      <c r="L19" s="118"/>
      <c r="M19" s="118"/>
      <c r="N19" s="118"/>
      <c r="O19" s="118"/>
      <c r="P19" s="118"/>
      <c r="Q19" s="118"/>
      <c r="R19" s="118"/>
      <c r="S19" s="118"/>
      <c r="T19" s="118"/>
      <c r="U19" s="118"/>
      <c r="V19" s="118"/>
      <c r="W19" s="47"/>
      <c r="X19" s="47"/>
      <c r="Y19" s="47"/>
      <c r="Z19" s="47"/>
      <c r="AA19" s="47"/>
      <c r="AB19" s="47"/>
      <c r="AC19" s="47"/>
      <c r="AD19" s="47"/>
    </row>
    <row r="20" spans="2:58" ht="27.75" customHeight="1" x14ac:dyDescent="0.15">
      <c r="B20" s="117" t="s">
        <v>164</v>
      </c>
      <c r="C20" s="117"/>
      <c r="D20" s="117"/>
      <c r="E20" s="117"/>
      <c r="F20" s="117"/>
      <c r="G20" s="117"/>
      <c r="H20" s="117"/>
      <c r="I20" s="117"/>
      <c r="J20" s="117"/>
      <c r="K20" s="117"/>
      <c r="L20" s="117"/>
      <c r="M20" s="117"/>
      <c r="N20" s="117"/>
      <c r="O20" s="117"/>
      <c r="P20" s="117"/>
      <c r="Q20" s="117"/>
      <c r="R20" s="117"/>
      <c r="S20" s="117"/>
      <c r="T20" s="117"/>
      <c r="U20" s="117"/>
      <c r="V20" s="117"/>
      <c r="W20" s="47"/>
      <c r="X20" s="47"/>
      <c r="Y20" s="47"/>
      <c r="Z20" s="47"/>
      <c r="AA20" s="47"/>
      <c r="AB20" s="47"/>
      <c r="AC20" s="47"/>
      <c r="AD20" s="47"/>
    </row>
    <row r="21" spans="2:58" ht="27.75" customHeight="1" x14ac:dyDescent="0.15">
      <c r="B21" s="117"/>
      <c r="C21" s="117"/>
      <c r="D21" s="117"/>
      <c r="E21" s="117"/>
      <c r="F21" s="117"/>
      <c r="G21" s="117"/>
      <c r="H21" s="117"/>
      <c r="I21" s="117"/>
      <c r="J21" s="117"/>
      <c r="K21" s="117"/>
      <c r="L21" s="117"/>
      <c r="M21" s="117"/>
      <c r="N21" s="117"/>
      <c r="O21" s="117"/>
      <c r="P21" s="117"/>
      <c r="Q21" s="117"/>
      <c r="R21" s="117"/>
      <c r="S21" s="117"/>
      <c r="T21" s="117"/>
      <c r="U21" s="117"/>
      <c r="V21" s="117"/>
      <c r="W21" s="47"/>
      <c r="X21" s="47"/>
      <c r="Y21" s="47"/>
      <c r="Z21" s="47"/>
      <c r="AA21" s="47"/>
      <c r="AB21" s="47"/>
      <c r="AC21" s="47"/>
      <c r="AD21" s="47"/>
    </row>
    <row r="22" spans="2:58" ht="27.75" customHeight="1" x14ac:dyDescent="0.15">
      <c r="B22" s="117"/>
      <c r="C22" s="117"/>
      <c r="D22" s="117"/>
      <c r="E22" s="117"/>
      <c r="F22" s="117"/>
      <c r="G22" s="117"/>
      <c r="H22" s="117"/>
      <c r="I22" s="117"/>
      <c r="J22" s="117"/>
      <c r="K22" s="117"/>
      <c r="L22" s="117"/>
      <c r="M22" s="117"/>
      <c r="N22" s="117"/>
      <c r="O22" s="117"/>
      <c r="P22" s="117"/>
      <c r="Q22" s="117"/>
      <c r="R22" s="117"/>
      <c r="S22" s="117"/>
      <c r="T22" s="117"/>
      <c r="U22" s="117"/>
      <c r="V22" s="117"/>
      <c r="W22" s="47"/>
      <c r="X22" s="47"/>
      <c r="Y22" s="47"/>
      <c r="Z22" s="47"/>
      <c r="AA22" s="47"/>
      <c r="AB22" s="47"/>
      <c r="AC22" s="47"/>
      <c r="AD22" s="47"/>
    </row>
    <row r="23" spans="2:58" ht="27.75" customHeight="1" x14ac:dyDescent="0.15">
      <c r="B23" s="117"/>
      <c r="C23" s="117"/>
      <c r="D23" s="117"/>
      <c r="E23" s="117"/>
      <c r="F23" s="117"/>
      <c r="G23" s="117"/>
      <c r="H23" s="117"/>
      <c r="I23" s="117"/>
      <c r="J23" s="117"/>
      <c r="K23" s="117"/>
      <c r="L23" s="117"/>
      <c r="M23" s="117"/>
      <c r="N23" s="117"/>
      <c r="O23" s="117"/>
      <c r="P23" s="117"/>
      <c r="Q23" s="117"/>
      <c r="R23" s="117"/>
      <c r="S23" s="117"/>
      <c r="T23" s="117"/>
      <c r="U23" s="117"/>
      <c r="V23" s="117"/>
      <c r="W23" s="47"/>
      <c r="X23" s="47"/>
      <c r="Y23" s="47"/>
      <c r="Z23" s="47"/>
      <c r="AA23" s="47"/>
      <c r="AB23" s="47"/>
      <c r="AC23" s="47"/>
      <c r="AD23" s="47"/>
    </row>
    <row r="24" spans="2:58" ht="27.75" customHeight="1" x14ac:dyDescent="0.15">
      <c r="B24" s="117"/>
      <c r="C24" s="117"/>
      <c r="D24" s="117"/>
      <c r="E24" s="117"/>
      <c r="F24" s="117"/>
      <c r="G24" s="117"/>
      <c r="H24" s="117"/>
      <c r="I24" s="117"/>
      <c r="J24" s="117"/>
      <c r="K24" s="117"/>
      <c r="L24" s="117"/>
      <c r="M24" s="117"/>
      <c r="N24" s="117"/>
      <c r="O24" s="117"/>
      <c r="P24" s="117"/>
      <c r="Q24" s="117"/>
      <c r="R24" s="117"/>
      <c r="S24" s="117"/>
      <c r="T24" s="117"/>
      <c r="U24" s="117"/>
      <c r="V24" s="117"/>
      <c r="W24" s="47"/>
      <c r="X24" s="47"/>
      <c r="Y24" s="47"/>
      <c r="Z24" s="47"/>
      <c r="AA24" s="47"/>
      <c r="AB24" s="47"/>
      <c r="AC24" s="47"/>
      <c r="AD24" s="47"/>
    </row>
    <row r="25" spans="2:58" x14ac:dyDescent="0.15">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row r="26" spans="2:58" x14ac:dyDescent="0.15">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row>
    <row r="27" spans="2:58" x14ac:dyDescent="0.15">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row>
    <row r="28" spans="2:58" x14ac:dyDescent="0.1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sheetData>
  <mergeCells count="61">
    <mergeCell ref="B20:V24"/>
    <mergeCell ref="B19:V19"/>
    <mergeCell ref="B1:BL1"/>
    <mergeCell ref="BF2:BF4"/>
    <mergeCell ref="BG2:BI2"/>
    <mergeCell ref="BJ2:BL2"/>
    <mergeCell ref="B3:C4"/>
    <mergeCell ref="D3:I3"/>
    <mergeCell ref="J3:J4"/>
    <mergeCell ref="K3:K4"/>
    <mergeCell ref="L3:L4"/>
    <mergeCell ref="M3:M4"/>
    <mergeCell ref="N3:N4"/>
    <mergeCell ref="B2:M2"/>
    <mergeCell ref="N2:AC2"/>
    <mergeCell ref="AD2:AE2"/>
    <mergeCell ref="AG2:BB2"/>
    <mergeCell ref="BC2:BD2"/>
    <mergeCell ref="BE2:BE4"/>
    <mergeCell ref="AO3:AZ3"/>
    <mergeCell ref="AS4:AT4"/>
    <mergeCell ref="AU4:AV4"/>
    <mergeCell ref="AW4:AX4"/>
    <mergeCell ref="AY4:AZ4"/>
    <mergeCell ref="AF3:AF4"/>
    <mergeCell ref="AG3:AG4"/>
    <mergeCell ref="AH3:AL3"/>
    <mergeCell ref="AM3:AM4"/>
    <mergeCell ref="AN3:AN4"/>
    <mergeCell ref="AD3:AE4"/>
    <mergeCell ref="BK3:BK4"/>
    <mergeCell ref="BL3:BL4"/>
    <mergeCell ref="P4:Q4"/>
    <mergeCell ref="R4:S4"/>
    <mergeCell ref="T4:U4"/>
    <mergeCell ref="V4:W4"/>
    <mergeCell ref="X4:Y4"/>
    <mergeCell ref="Z4:AA4"/>
    <mergeCell ref="AO4:AP4"/>
    <mergeCell ref="AQ4:AR4"/>
    <mergeCell ref="BA3:BB4"/>
    <mergeCell ref="BC3:BD4"/>
    <mergeCell ref="BG3:BG4"/>
    <mergeCell ref="BH3:BH4"/>
    <mergeCell ref="BI3:BI4"/>
    <mergeCell ref="P3:AA3"/>
    <mergeCell ref="BJ3:BJ4"/>
    <mergeCell ref="B17:V18"/>
    <mergeCell ref="B5:C5"/>
    <mergeCell ref="B6:C6"/>
    <mergeCell ref="B7:C7"/>
    <mergeCell ref="B8:C8"/>
    <mergeCell ref="B9:C9"/>
    <mergeCell ref="B10:C10"/>
    <mergeCell ref="B11:C11"/>
    <mergeCell ref="B12:C12"/>
    <mergeCell ref="B13:C13"/>
    <mergeCell ref="B14:I14"/>
    <mergeCell ref="B15:I15"/>
    <mergeCell ref="O3:O4"/>
    <mergeCell ref="AB3:AC4"/>
  </mergeCells>
  <conditionalFormatting sqref="BC5:BC14 AD5:AD15">
    <cfRule type="containsText" dxfId="7" priority="1" operator="containsText" text="Bajo">
      <formula>NOT(ISERROR(SEARCH("Bajo",AD5)))</formula>
    </cfRule>
    <cfRule type="containsText" dxfId="6" priority="2" operator="containsText" text="Moderado">
      <formula>NOT(ISERROR(SEARCH("Moderado",AD5)))</formula>
    </cfRule>
    <cfRule type="containsText" dxfId="5" priority="3" operator="containsText" text="Alto">
      <formula>NOT(ISERROR(SEARCH("Alto",AD5)))</formula>
    </cfRule>
    <cfRule type="containsText" dxfId="4" priority="4" operator="containsText" text="Extremo">
      <formula>NOT(ISERROR(SEARCH("Extremo",AD5)))</formula>
    </cfRule>
  </conditionalFormatting>
  <conditionalFormatting sqref="BD5:BD14 AE5:AE15">
    <cfRule type="cellIs" dxfId="3" priority="5" operator="between">
      <formula>10.1</formula>
      <formula>16</formula>
    </cfRule>
    <cfRule type="cellIs" dxfId="2" priority="6" operator="between">
      <formula>6.1</formula>
      <formula>10</formula>
    </cfRule>
    <cfRule type="cellIs" dxfId="1" priority="7" operator="between">
      <formula>3.1</formula>
      <formula>6</formula>
    </cfRule>
    <cfRule type="cellIs" dxfId="0" priority="8" operator="between">
      <formula>1</formula>
      <formula>3</formula>
    </cfRule>
  </conditionalFormatting>
  <dataValidations count="2">
    <dataValidation type="list" allowBlank="1" showInputMessage="1" showErrorMessage="1" sqref="AJ5:AL14" xr:uid="{FDFA4257-CB5D-4041-B6E0-7CEDB743A2A1}">
      <formula1>"Si,No,Parcialmente"</formula1>
    </dataValidation>
    <dataValidation type="list" allowBlank="1" showInputMessage="1" showErrorMessage="1" sqref="AH5:AH14" xr:uid="{A1031423-3783-43B4-9C88-604230D56DAD}">
      <formula1>"Si,No"</formula1>
    </dataValidation>
  </dataValidations>
  <pageMargins left="0.19685039370078741" right="0.19685039370078741" top="0.39370078740157483" bottom="0.39370078740157483" header="0.31496062992125984" footer="0.31496062992125984"/>
  <pageSetup paperSize="281" scale="5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16A8-CE0A-4777-A4D8-C3B826FB54C7}">
  <dimension ref="A1:G48"/>
  <sheetViews>
    <sheetView workbookViewId="0">
      <selection activeCell="H21" sqref="H21"/>
    </sheetView>
  </sheetViews>
  <sheetFormatPr baseColWidth="10" defaultRowHeight="14.25" x14ac:dyDescent="0.2"/>
  <cols>
    <col min="1" max="1" width="22.7109375" style="48" customWidth="1"/>
    <col min="2" max="2" width="28.7109375" style="48" customWidth="1"/>
    <col min="3" max="3" width="22.7109375" style="48" customWidth="1"/>
    <col min="4" max="4" width="29.5703125" style="48" customWidth="1"/>
    <col min="5" max="6" width="22.7109375" style="48" customWidth="1"/>
    <col min="7" max="7" width="22.7109375" style="64" customWidth="1"/>
    <col min="8" max="16384" width="11.42578125" style="48"/>
  </cols>
  <sheetData>
    <row r="1" spans="1:7" ht="33.75" customHeight="1" thickBot="1" x14ac:dyDescent="0.25">
      <c r="A1" s="138" t="s">
        <v>103</v>
      </c>
      <c r="B1" s="139"/>
      <c r="C1" s="139"/>
      <c r="D1" s="139"/>
      <c r="E1" s="139"/>
      <c r="F1" s="139"/>
      <c r="G1" s="139"/>
    </row>
    <row r="2" spans="1:7" s="54" customFormat="1" ht="30.75" customHeight="1" thickBot="1" x14ac:dyDescent="0.25">
      <c r="A2" s="66" t="s">
        <v>104</v>
      </c>
      <c r="B2" s="53" t="s">
        <v>105</v>
      </c>
      <c r="C2" s="53" t="s">
        <v>106</v>
      </c>
      <c r="D2" s="53" t="s">
        <v>107</v>
      </c>
      <c r="E2" s="53" t="s">
        <v>108</v>
      </c>
      <c r="F2" s="53" t="s">
        <v>109</v>
      </c>
      <c r="G2" s="53" t="s">
        <v>110</v>
      </c>
    </row>
    <row r="3" spans="1:7" s="56" customFormat="1" ht="15.95" customHeight="1" x14ac:dyDescent="0.2">
      <c r="A3" s="143" t="s">
        <v>111</v>
      </c>
      <c r="B3" s="55" t="s">
        <v>112</v>
      </c>
      <c r="C3" s="143" t="s">
        <v>116</v>
      </c>
      <c r="D3" s="146" t="s">
        <v>175</v>
      </c>
      <c r="E3" s="140">
        <v>45689</v>
      </c>
      <c r="F3" s="140">
        <v>45838</v>
      </c>
      <c r="G3" s="152" t="s">
        <v>127</v>
      </c>
    </row>
    <row r="4" spans="1:7" s="56" customFormat="1" ht="15.95" customHeight="1" x14ac:dyDescent="0.2">
      <c r="A4" s="144"/>
      <c r="B4" s="55" t="s">
        <v>113</v>
      </c>
      <c r="C4" s="144"/>
      <c r="D4" s="147"/>
      <c r="E4" s="141"/>
      <c r="F4" s="141"/>
      <c r="G4" s="153"/>
    </row>
    <row r="5" spans="1:7" s="56" customFormat="1" ht="15.95" customHeight="1" x14ac:dyDescent="0.2">
      <c r="A5" s="144"/>
      <c r="B5" s="55" t="s">
        <v>114</v>
      </c>
      <c r="C5" s="144"/>
      <c r="D5" s="147"/>
      <c r="E5" s="141"/>
      <c r="F5" s="141"/>
      <c r="G5" s="153"/>
    </row>
    <row r="6" spans="1:7" s="56" customFormat="1" ht="15.95" customHeight="1" x14ac:dyDescent="0.2">
      <c r="A6" s="144"/>
      <c r="B6" s="55" t="s">
        <v>115</v>
      </c>
      <c r="C6" s="144"/>
      <c r="D6" s="147"/>
      <c r="E6" s="141"/>
      <c r="F6" s="141"/>
      <c r="G6" s="153"/>
    </row>
    <row r="7" spans="1:7" s="56" customFormat="1" ht="15.95" customHeight="1" thickBot="1" x14ac:dyDescent="0.25">
      <c r="A7" s="144"/>
      <c r="B7" s="57" t="s">
        <v>125</v>
      </c>
      <c r="C7" s="144"/>
      <c r="D7" s="147"/>
      <c r="E7" s="141"/>
      <c r="F7" s="141"/>
      <c r="G7" s="153"/>
    </row>
    <row r="8" spans="1:7" s="56" customFormat="1" ht="12" x14ac:dyDescent="0.2">
      <c r="A8" s="143" t="s">
        <v>111</v>
      </c>
      <c r="B8" s="59" t="s">
        <v>112</v>
      </c>
      <c r="C8" s="143" t="s">
        <v>116</v>
      </c>
      <c r="D8" s="146" t="s">
        <v>176</v>
      </c>
      <c r="E8" s="140">
        <v>45689</v>
      </c>
      <c r="F8" s="140">
        <v>45838</v>
      </c>
      <c r="G8" s="152" t="s">
        <v>118</v>
      </c>
    </row>
    <row r="9" spans="1:7" s="56" customFormat="1" ht="12" x14ac:dyDescent="0.2">
      <c r="A9" s="144"/>
      <c r="B9" s="60" t="s">
        <v>113</v>
      </c>
      <c r="C9" s="144"/>
      <c r="D9" s="147"/>
      <c r="E9" s="141"/>
      <c r="F9" s="141"/>
      <c r="G9" s="153"/>
    </row>
    <row r="10" spans="1:7" s="56" customFormat="1" ht="12" x14ac:dyDescent="0.2">
      <c r="A10" s="144"/>
      <c r="B10" s="60" t="s">
        <v>114</v>
      </c>
      <c r="C10" s="144"/>
      <c r="D10" s="147"/>
      <c r="E10" s="141"/>
      <c r="F10" s="141"/>
      <c r="G10" s="153"/>
    </row>
    <row r="11" spans="1:7" s="56" customFormat="1" ht="12.75" thickBot="1" x14ac:dyDescent="0.25">
      <c r="A11" s="145"/>
      <c r="B11" s="61" t="s">
        <v>115</v>
      </c>
      <c r="C11" s="145"/>
      <c r="D11" s="148"/>
      <c r="E11" s="142"/>
      <c r="F11" s="142"/>
      <c r="G11" s="154"/>
    </row>
    <row r="12" spans="1:7" s="56" customFormat="1" ht="20.25" hidden="1" customHeight="1" thickBot="1" x14ac:dyDescent="0.25">
      <c r="A12" s="143" t="s">
        <v>111</v>
      </c>
      <c r="B12" s="143" t="s">
        <v>119</v>
      </c>
      <c r="C12" s="143" t="s">
        <v>120</v>
      </c>
      <c r="D12" s="149" t="s">
        <v>170</v>
      </c>
      <c r="E12" s="140">
        <v>45383</v>
      </c>
      <c r="F12" s="140">
        <v>45626</v>
      </c>
      <c r="G12" s="152" t="s">
        <v>127</v>
      </c>
    </row>
    <row r="13" spans="1:7" s="56" customFormat="1" ht="18" hidden="1" customHeight="1" x14ac:dyDescent="0.2">
      <c r="A13" s="144"/>
      <c r="B13" s="144"/>
      <c r="C13" s="144"/>
      <c r="D13" s="147"/>
      <c r="E13" s="141"/>
      <c r="F13" s="141"/>
      <c r="G13" s="153"/>
    </row>
    <row r="14" spans="1:7" s="56" customFormat="1" ht="18.75" hidden="1" customHeight="1" x14ac:dyDescent="0.2">
      <c r="A14" s="145"/>
      <c r="B14" s="145"/>
      <c r="C14" s="145"/>
      <c r="D14" s="148"/>
      <c r="E14" s="142"/>
      <c r="F14" s="142"/>
      <c r="G14" s="154"/>
    </row>
    <row r="15" spans="1:7" s="56" customFormat="1" ht="39" hidden="1" customHeight="1" x14ac:dyDescent="0.2">
      <c r="A15" s="143" t="s">
        <v>111</v>
      </c>
      <c r="B15" s="59" t="s">
        <v>112</v>
      </c>
      <c r="C15" s="143" t="s">
        <v>111</v>
      </c>
      <c r="D15" s="149" t="s">
        <v>126</v>
      </c>
      <c r="E15" s="140">
        <v>45383</v>
      </c>
      <c r="F15" s="140">
        <v>45626</v>
      </c>
      <c r="G15" s="152" t="s">
        <v>127</v>
      </c>
    </row>
    <row r="16" spans="1:7" s="56" customFormat="1" ht="39" hidden="1" customHeight="1" x14ac:dyDescent="0.2">
      <c r="A16" s="144"/>
      <c r="B16" s="60" t="s">
        <v>113</v>
      </c>
      <c r="C16" s="144"/>
      <c r="D16" s="147"/>
      <c r="E16" s="141"/>
      <c r="F16" s="141"/>
      <c r="G16" s="153"/>
    </row>
    <row r="17" spans="1:7" s="56" customFormat="1" ht="39" hidden="1" customHeight="1" x14ac:dyDescent="0.2">
      <c r="A17" s="144"/>
      <c r="B17" s="60" t="s">
        <v>114</v>
      </c>
      <c r="C17" s="144"/>
      <c r="D17" s="147"/>
      <c r="E17" s="141"/>
      <c r="F17" s="141"/>
      <c r="G17" s="153"/>
    </row>
    <row r="18" spans="1:7" s="56" customFormat="1" ht="39" hidden="1" customHeight="1" x14ac:dyDescent="0.2">
      <c r="A18" s="144"/>
      <c r="B18" s="61" t="s">
        <v>115</v>
      </c>
      <c r="C18" s="144"/>
      <c r="D18" s="147"/>
      <c r="E18" s="141"/>
      <c r="F18" s="141"/>
      <c r="G18" s="153"/>
    </row>
    <row r="19" spans="1:7" s="56" customFormat="1" ht="15.95" customHeight="1" x14ac:dyDescent="0.2">
      <c r="A19" s="143" t="s">
        <v>111</v>
      </c>
      <c r="B19" s="55" t="s">
        <v>112</v>
      </c>
      <c r="C19" s="143" t="s">
        <v>121</v>
      </c>
      <c r="D19" s="146" t="s">
        <v>177</v>
      </c>
      <c r="E19" s="140">
        <v>45689</v>
      </c>
      <c r="F19" s="140">
        <v>45991</v>
      </c>
      <c r="G19" s="152" t="s">
        <v>173</v>
      </c>
    </row>
    <row r="20" spans="1:7" s="56" customFormat="1" ht="15.95" customHeight="1" x14ac:dyDescent="0.2">
      <c r="A20" s="144"/>
      <c r="B20" s="55" t="s">
        <v>113</v>
      </c>
      <c r="C20" s="144"/>
      <c r="D20" s="147"/>
      <c r="E20" s="141"/>
      <c r="F20" s="141"/>
      <c r="G20" s="153"/>
    </row>
    <row r="21" spans="1:7" s="56" customFormat="1" ht="15.95" customHeight="1" x14ac:dyDescent="0.2">
      <c r="A21" s="144"/>
      <c r="B21" s="55" t="s">
        <v>114</v>
      </c>
      <c r="C21" s="144"/>
      <c r="D21" s="147"/>
      <c r="E21" s="141"/>
      <c r="F21" s="141"/>
      <c r="G21" s="153"/>
    </row>
    <row r="22" spans="1:7" s="56" customFormat="1" ht="15.95" customHeight="1" thickBot="1" x14ac:dyDescent="0.25">
      <c r="A22" s="145"/>
      <c r="B22" s="58" t="s">
        <v>115</v>
      </c>
      <c r="C22" s="145"/>
      <c r="D22" s="148"/>
      <c r="E22" s="141"/>
      <c r="F22" s="141"/>
      <c r="G22" s="154"/>
    </row>
    <row r="23" spans="1:7" s="56" customFormat="1" ht="15.95" customHeight="1" x14ac:dyDescent="0.2">
      <c r="A23" s="143" t="s">
        <v>111</v>
      </c>
      <c r="B23" s="143" t="s">
        <v>122</v>
      </c>
      <c r="C23" s="143" t="s">
        <v>123</v>
      </c>
      <c r="D23" s="149" t="s">
        <v>124</v>
      </c>
      <c r="E23" s="140">
        <v>45703</v>
      </c>
      <c r="F23" s="140">
        <v>45823</v>
      </c>
      <c r="G23" s="152" t="s">
        <v>174</v>
      </c>
    </row>
    <row r="24" spans="1:7" s="56" customFormat="1" ht="15.95" customHeight="1" x14ac:dyDescent="0.2">
      <c r="A24" s="144"/>
      <c r="B24" s="144"/>
      <c r="C24" s="144"/>
      <c r="D24" s="147"/>
      <c r="E24" s="141"/>
      <c r="F24" s="141"/>
      <c r="G24" s="153"/>
    </row>
    <row r="25" spans="1:7" s="56" customFormat="1" ht="15.95" customHeight="1" thickBot="1" x14ac:dyDescent="0.25">
      <c r="A25" s="145"/>
      <c r="B25" s="145"/>
      <c r="C25" s="145"/>
      <c r="D25" s="148"/>
      <c r="E25" s="142"/>
      <c r="F25" s="142"/>
      <c r="G25" s="154"/>
    </row>
    <row r="26" spans="1:7" ht="21.95" customHeight="1" x14ac:dyDescent="0.2">
      <c r="A26" s="150"/>
      <c r="B26" s="150"/>
      <c r="C26" s="150"/>
      <c r="D26" s="150"/>
      <c r="E26" s="150"/>
      <c r="F26" s="150"/>
      <c r="G26" s="150"/>
    </row>
    <row r="27" spans="1:7" x14ac:dyDescent="0.2">
      <c r="A27" s="151"/>
      <c r="B27" s="151"/>
      <c r="C27" s="151"/>
      <c r="D27" s="151"/>
      <c r="E27" s="151"/>
      <c r="F27" s="151"/>
      <c r="G27" s="151"/>
    </row>
    <row r="28" spans="1:7" x14ac:dyDescent="0.2">
      <c r="A28" s="151"/>
      <c r="B28" s="151"/>
      <c r="C28" s="151"/>
      <c r="D28" s="151"/>
      <c r="E28" s="151"/>
      <c r="F28" s="151"/>
      <c r="G28" s="151"/>
    </row>
    <row r="29" spans="1:7" x14ac:dyDescent="0.2">
      <c r="A29" s="151"/>
      <c r="B29" s="151"/>
      <c r="C29" s="151"/>
      <c r="D29" s="151"/>
      <c r="E29" s="151"/>
      <c r="F29" s="151"/>
      <c r="G29" s="151"/>
    </row>
    <row r="30" spans="1:7" x14ac:dyDescent="0.2">
      <c r="A30" s="151"/>
      <c r="B30" s="151"/>
      <c r="C30" s="151"/>
      <c r="D30" s="151"/>
      <c r="E30" s="151"/>
      <c r="F30" s="151"/>
      <c r="G30" s="151"/>
    </row>
    <row r="31" spans="1:7" x14ac:dyDescent="0.2">
      <c r="A31" s="151"/>
      <c r="B31" s="151"/>
      <c r="C31" s="151"/>
      <c r="D31" s="151"/>
      <c r="E31" s="151"/>
      <c r="F31" s="151"/>
      <c r="G31" s="151"/>
    </row>
    <row r="32" spans="1:7" x14ac:dyDescent="0.2">
      <c r="A32" s="151"/>
      <c r="B32" s="151"/>
      <c r="C32" s="151"/>
      <c r="D32" s="151"/>
      <c r="E32" s="151"/>
      <c r="F32" s="151"/>
      <c r="G32" s="151"/>
    </row>
    <row r="33" spans="1:7" x14ac:dyDescent="0.2">
      <c r="A33" s="151"/>
      <c r="B33" s="151"/>
      <c r="C33" s="151"/>
      <c r="D33" s="151"/>
      <c r="E33" s="151"/>
      <c r="F33" s="151"/>
      <c r="G33" s="151"/>
    </row>
    <row r="34" spans="1:7" x14ac:dyDescent="0.2">
      <c r="A34" s="151"/>
      <c r="B34" s="151"/>
      <c r="C34" s="151"/>
      <c r="D34" s="151"/>
      <c r="E34" s="151"/>
      <c r="F34" s="151"/>
      <c r="G34" s="151"/>
    </row>
    <row r="35" spans="1:7" x14ac:dyDescent="0.2">
      <c r="A35" s="151"/>
      <c r="B35" s="151"/>
      <c r="C35" s="151"/>
      <c r="D35" s="151"/>
      <c r="E35" s="151"/>
      <c r="F35" s="151"/>
      <c r="G35" s="151"/>
    </row>
    <row r="36" spans="1:7" x14ac:dyDescent="0.2">
      <c r="A36" s="151"/>
      <c r="B36" s="151"/>
      <c r="C36" s="151"/>
      <c r="D36" s="151"/>
      <c r="E36" s="151"/>
      <c r="F36" s="151"/>
      <c r="G36" s="151"/>
    </row>
    <row r="37" spans="1:7" x14ac:dyDescent="0.2">
      <c r="A37" s="151"/>
      <c r="B37" s="151"/>
      <c r="C37" s="151"/>
      <c r="D37" s="151"/>
      <c r="E37" s="151"/>
      <c r="F37" s="151"/>
      <c r="G37" s="151"/>
    </row>
    <row r="38" spans="1:7" x14ac:dyDescent="0.2">
      <c r="A38" s="151"/>
      <c r="B38" s="151"/>
      <c r="C38" s="151"/>
      <c r="D38" s="151"/>
      <c r="E38" s="151"/>
      <c r="F38" s="151"/>
      <c r="G38" s="151"/>
    </row>
    <row r="39" spans="1:7" x14ac:dyDescent="0.2">
      <c r="A39" s="151"/>
      <c r="B39" s="151"/>
      <c r="C39" s="151"/>
      <c r="D39" s="151"/>
      <c r="E39" s="151"/>
      <c r="F39" s="151"/>
      <c r="G39" s="151"/>
    </row>
    <row r="40" spans="1:7" x14ac:dyDescent="0.2">
      <c r="A40" s="151"/>
      <c r="B40" s="151"/>
      <c r="C40" s="151"/>
      <c r="D40" s="151"/>
      <c r="E40" s="151"/>
      <c r="F40" s="151"/>
      <c r="G40" s="151"/>
    </row>
    <row r="41" spans="1:7" x14ac:dyDescent="0.2">
      <c r="A41" s="151"/>
      <c r="B41" s="151"/>
      <c r="C41" s="151"/>
      <c r="D41" s="151"/>
      <c r="E41" s="151"/>
      <c r="F41" s="151"/>
      <c r="G41" s="151"/>
    </row>
    <row r="42" spans="1:7" x14ac:dyDescent="0.2">
      <c r="A42" s="151"/>
      <c r="B42" s="151"/>
      <c r="C42" s="151"/>
      <c r="D42" s="151"/>
      <c r="E42" s="151"/>
      <c r="F42" s="151"/>
      <c r="G42" s="151"/>
    </row>
    <row r="43" spans="1:7" x14ac:dyDescent="0.2">
      <c r="A43" s="151"/>
      <c r="B43" s="151"/>
      <c r="C43" s="151"/>
      <c r="D43" s="151"/>
      <c r="E43" s="151"/>
      <c r="F43" s="151"/>
      <c r="G43" s="151"/>
    </row>
    <row r="44" spans="1:7" x14ac:dyDescent="0.2">
      <c r="A44" s="151"/>
      <c r="B44" s="151"/>
      <c r="C44" s="151"/>
      <c r="D44" s="151"/>
      <c r="E44" s="151"/>
      <c r="F44" s="151"/>
      <c r="G44" s="151"/>
    </row>
    <row r="45" spans="1:7" x14ac:dyDescent="0.2">
      <c r="A45" s="151"/>
      <c r="B45" s="151"/>
      <c r="C45" s="151"/>
      <c r="D45" s="151"/>
      <c r="E45" s="151"/>
      <c r="F45" s="151"/>
      <c r="G45" s="151"/>
    </row>
    <row r="46" spans="1:7" x14ac:dyDescent="0.2">
      <c r="A46" s="151"/>
      <c r="B46" s="151"/>
      <c r="C46" s="151"/>
      <c r="D46" s="151"/>
      <c r="E46" s="151"/>
      <c r="F46" s="151"/>
      <c r="G46" s="151"/>
    </row>
    <row r="47" spans="1:7" x14ac:dyDescent="0.2">
      <c r="A47" s="151"/>
      <c r="B47" s="151"/>
      <c r="C47" s="151"/>
      <c r="D47" s="151"/>
      <c r="E47" s="151"/>
      <c r="F47" s="151"/>
      <c r="G47" s="151"/>
    </row>
    <row r="48" spans="1:7" x14ac:dyDescent="0.2">
      <c r="A48" s="151"/>
      <c r="B48" s="151"/>
      <c r="C48" s="151"/>
      <c r="D48" s="151"/>
      <c r="E48" s="151"/>
      <c r="F48" s="151"/>
      <c r="G48" s="151"/>
    </row>
  </sheetData>
  <mergeCells count="40">
    <mergeCell ref="D3:D7"/>
    <mergeCell ref="E3:E7"/>
    <mergeCell ref="F3:F7"/>
    <mergeCell ref="A19:A22"/>
    <mergeCell ref="C19:C22"/>
    <mergeCell ref="D19:D22"/>
    <mergeCell ref="E19:E22"/>
    <mergeCell ref="F19:F22"/>
    <mergeCell ref="A26:G48"/>
    <mergeCell ref="G3:G7"/>
    <mergeCell ref="G12:G14"/>
    <mergeCell ref="G15:G18"/>
    <mergeCell ref="G19:G22"/>
    <mergeCell ref="G23:G25"/>
    <mergeCell ref="A23:A25"/>
    <mergeCell ref="B23:B25"/>
    <mergeCell ref="C23:C25"/>
    <mergeCell ref="D23:D25"/>
    <mergeCell ref="E23:E25"/>
    <mergeCell ref="F23:F25"/>
    <mergeCell ref="A15:A18"/>
    <mergeCell ref="C15:C18"/>
    <mergeCell ref="D15:D18"/>
    <mergeCell ref="E15:E18"/>
    <mergeCell ref="A1:G1"/>
    <mergeCell ref="F15:F18"/>
    <mergeCell ref="F12:F14"/>
    <mergeCell ref="A8:A11"/>
    <mergeCell ref="C8:C11"/>
    <mergeCell ref="D8:D11"/>
    <mergeCell ref="E8:E11"/>
    <mergeCell ref="F8:F11"/>
    <mergeCell ref="A12:A14"/>
    <mergeCell ref="B12:B14"/>
    <mergeCell ref="C12:C14"/>
    <mergeCell ref="D12:D14"/>
    <mergeCell ref="E12:E14"/>
    <mergeCell ref="G8:G11"/>
    <mergeCell ref="A3:A7"/>
    <mergeCell ref="C3:C7"/>
  </mergeCells>
  <pageMargins left="0.19685039370078741" right="0.19685039370078741" top="0.39370078740157483" bottom="0.39370078740157483" header="0.31496062992125984" footer="0.31496062992125984"/>
  <pageSetup paperSize="281"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0BB8-CB33-4210-9DA8-7504C417CA2D}">
  <dimension ref="A1:G55"/>
  <sheetViews>
    <sheetView zoomScaleNormal="100" workbookViewId="0">
      <selection activeCell="H11" sqref="H11"/>
    </sheetView>
  </sheetViews>
  <sheetFormatPr baseColWidth="10" defaultRowHeight="14.25" x14ac:dyDescent="0.2"/>
  <cols>
    <col min="1" max="3" width="22.7109375" style="48" customWidth="1"/>
    <col min="4" max="4" width="25.140625" style="48" customWidth="1"/>
    <col min="5" max="7" width="22.7109375" style="48" customWidth="1"/>
    <col min="8" max="16384" width="11.42578125" style="48"/>
  </cols>
  <sheetData>
    <row r="1" spans="1:7" ht="18.75" customHeight="1" thickBot="1" x14ac:dyDescent="0.25">
      <c r="A1" s="156" t="s">
        <v>103</v>
      </c>
      <c r="B1" s="157"/>
      <c r="C1" s="157"/>
      <c r="D1" s="157"/>
      <c r="E1" s="157"/>
      <c r="F1" s="157"/>
      <c r="G1" s="157"/>
    </row>
    <row r="2" spans="1:7" ht="24.75" thickBot="1" x14ac:dyDescent="0.25">
      <c r="A2" s="67" t="s">
        <v>104</v>
      </c>
      <c r="B2" s="68" t="s">
        <v>105</v>
      </c>
      <c r="C2" s="68" t="s">
        <v>106</v>
      </c>
      <c r="D2" s="68" t="s">
        <v>107</v>
      </c>
      <c r="E2" s="68" t="s">
        <v>108</v>
      </c>
      <c r="F2" s="68" t="s">
        <v>109</v>
      </c>
      <c r="G2" s="68" t="s">
        <v>110</v>
      </c>
    </row>
    <row r="3" spans="1:7" ht="36.75" thickBot="1" x14ac:dyDescent="0.25">
      <c r="A3" s="61" t="s">
        <v>128</v>
      </c>
      <c r="B3" s="58" t="s">
        <v>117</v>
      </c>
      <c r="C3" s="58" t="s">
        <v>129</v>
      </c>
      <c r="D3" s="58" t="s">
        <v>130</v>
      </c>
      <c r="E3" s="65">
        <v>45672</v>
      </c>
      <c r="F3" s="65">
        <v>46022</v>
      </c>
      <c r="G3" s="58" t="s">
        <v>179</v>
      </c>
    </row>
    <row r="4" spans="1:7" ht="24.75" customHeight="1" x14ac:dyDescent="0.2">
      <c r="A4" s="143" t="s">
        <v>128</v>
      </c>
      <c r="B4" s="149" t="s">
        <v>138</v>
      </c>
      <c r="C4" s="143" t="s">
        <v>129</v>
      </c>
      <c r="D4" s="143" t="s">
        <v>136</v>
      </c>
      <c r="E4" s="140">
        <v>45689</v>
      </c>
      <c r="F4" s="140">
        <v>46022</v>
      </c>
      <c r="G4" s="143" t="s">
        <v>180</v>
      </c>
    </row>
    <row r="5" spans="1:7" ht="24.75" customHeight="1" x14ac:dyDescent="0.2">
      <c r="A5" s="144"/>
      <c r="B5" s="147"/>
      <c r="C5" s="144"/>
      <c r="D5" s="144"/>
      <c r="E5" s="141"/>
      <c r="F5" s="141"/>
      <c r="G5" s="144"/>
    </row>
    <row r="6" spans="1:7" ht="24.75" customHeight="1" thickBot="1" x14ac:dyDescent="0.25">
      <c r="A6" s="145"/>
      <c r="B6" s="148"/>
      <c r="C6" s="145"/>
      <c r="D6" s="145"/>
      <c r="E6" s="142"/>
      <c r="F6" s="142"/>
      <c r="G6" s="145"/>
    </row>
    <row r="7" spans="1:7" ht="40.5" customHeight="1" x14ac:dyDescent="0.2">
      <c r="A7" s="143" t="s">
        <v>128</v>
      </c>
      <c r="B7" s="149" t="s">
        <v>138</v>
      </c>
      <c r="C7" s="143" t="s">
        <v>131</v>
      </c>
      <c r="D7" s="158" t="s">
        <v>178</v>
      </c>
      <c r="E7" s="140">
        <v>45672</v>
      </c>
      <c r="F7" s="140">
        <v>46022</v>
      </c>
      <c r="G7" s="143" t="s">
        <v>132</v>
      </c>
    </row>
    <row r="8" spans="1:7" ht="34.5" customHeight="1" x14ac:dyDescent="0.2">
      <c r="A8" s="144"/>
      <c r="B8" s="147"/>
      <c r="C8" s="144"/>
      <c r="D8" s="144"/>
      <c r="E8" s="141"/>
      <c r="F8" s="141"/>
      <c r="G8" s="144"/>
    </row>
    <row r="9" spans="1:7" ht="82.5" customHeight="1" thickBot="1" x14ac:dyDescent="0.25">
      <c r="A9" s="145"/>
      <c r="B9" s="148"/>
      <c r="C9" s="145"/>
      <c r="D9" s="145"/>
      <c r="E9" s="142"/>
      <c r="F9" s="142"/>
      <c r="G9" s="145"/>
    </row>
    <row r="10" spans="1:7" ht="21" customHeight="1" x14ac:dyDescent="0.2">
      <c r="A10" s="143" t="s">
        <v>128</v>
      </c>
      <c r="B10" s="143" t="s">
        <v>133</v>
      </c>
      <c r="C10" s="143" t="s">
        <v>134</v>
      </c>
      <c r="D10" s="143" t="s">
        <v>135</v>
      </c>
      <c r="E10" s="140">
        <v>45658</v>
      </c>
      <c r="F10" s="140">
        <v>45688</v>
      </c>
      <c r="G10" s="149" t="s">
        <v>137</v>
      </c>
    </row>
    <row r="11" spans="1:7" ht="21" customHeight="1" x14ac:dyDescent="0.2">
      <c r="A11" s="144"/>
      <c r="B11" s="144"/>
      <c r="C11" s="144"/>
      <c r="D11" s="144"/>
      <c r="E11" s="141"/>
      <c r="F11" s="141"/>
      <c r="G11" s="147"/>
    </row>
    <row r="12" spans="1:7" ht="21" customHeight="1" thickBot="1" x14ac:dyDescent="0.25">
      <c r="A12" s="145"/>
      <c r="B12" s="145"/>
      <c r="C12" s="145"/>
      <c r="D12" s="145"/>
      <c r="E12" s="142"/>
      <c r="F12" s="142"/>
      <c r="G12" s="148"/>
    </row>
    <row r="14" spans="1:7" x14ac:dyDescent="0.2">
      <c r="A14" s="155"/>
      <c r="B14" s="155"/>
      <c r="C14" s="155"/>
      <c r="D14" s="155"/>
      <c r="E14" s="155"/>
      <c r="F14" s="155"/>
      <c r="G14" s="155"/>
    </row>
    <row r="15" spans="1:7" ht="14.25" customHeight="1" x14ac:dyDescent="0.2">
      <c r="A15" s="155"/>
      <c r="B15" s="155"/>
      <c r="C15" s="155"/>
      <c r="D15" s="155"/>
      <c r="E15" s="155"/>
      <c r="F15" s="155"/>
      <c r="G15" s="155"/>
    </row>
    <row r="16" spans="1:7" x14ac:dyDescent="0.2">
      <c r="A16" s="155"/>
      <c r="B16" s="155"/>
      <c r="C16" s="155"/>
      <c r="D16" s="155"/>
      <c r="E16" s="155"/>
      <c r="F16" s="155"/>
      <c r="G16" s="155"/>
    </row>
    <row r="17" spans="1:7" x14ac:dyDescent="0.2">
      <c r="A17" s="155"/>
      <c r="B17" s="155"/>
      <c r="C17" s="155"/>
      <c r="D17" s="155"/>
      <c r="E17" s="155"/>
      <c r="F17" s="155"/>
      <c r="G17" s="155"/>
    </row>
    <row r="18" spans="1:7" x14ac:dyDescent="0.2">
      <c r="A18" s="155"/>
      <c r="B18" s="155"/>
      <c r="C18" s="155"/>
      <c r="D18" s="155"/>
      <c r="E18" s="155"/>
      <c r="F18" s="155"/>
      <c r="G18" s="155"/>
    </row>
    <row r="19" spans="1:7" ht="14.25" customHeight="1" x14ac:dyDescent="0.2">
      <c r="A19" s="155"/>
      <c r="B19" s="155"/>
      <c r="C19" s="155"/>
      <c r="D19" s="155"/>
      <c r="E19" s="155"/>
      <c r="F19" s="155"/>
      <c r="G19" s="155"/>
    </row>
    <row r="20" spans="1:7" x14ac:dyDescent="0.2">
      <c r="A20" s="155"/>
      <c r="B20" s="155"/>
      <c r="C20" s="155"/>
      <c r="D20" s="155"/>
      <c r="E20" s="155"/>
      <c r="F20" s="155"/>
      <c r="G20" s="155"/>
    </row>
    <row r="21" spans="1:7" x14ac:dyDescent="0.2">
      <c r="A21" s="155"/>
      <c r="B21" s="155"/>
      <c r="C21" s="155"/>
      <c r="D21" s="155"/>
      <c r="E21" s="155"/>
      <c r="F21" s="155"/>
      <c r="G21" s="155"/>
    </row>
    <row r="22" spans="1:7" x14ac:dyDescent="0.2">
      <c r="A22" s="155"/>
      <c r="B22" s="155"/>
      <c r="C22" s="155"/>
      <c r="D22" s="155"/>
      <c r="E22" s="155"/>
      <c r="F22" s="155"/>
      <c r="G22" s="155"/>
    </row>
    <row r="23" spans="1:7" ht="14.25" customHeight="1" x14ac:dyDescent="0.2">
      <c r="A23" s="155"/>
      <c r="B23" s="155"/>
      <c r="C23" s="155"/>
      <c r="D23" s="155"/>
      <c r="E23" s="155"/>
      <c r="F23" s="155"/>
      <c r="G23" s="155"/>
    </row>
    <row r="24" spans="1:7" x14ac:dyDescent="0.2">
      <c r="A24" s="155"/>
      <c r="B24" s="155"/>
      <c r="C24" s="155"/>
      <c r="D24" s="155"/>
      <c r="E24" s="155"/>
      <c r="F24" s="155"/>
      <c r="G24" s="155"/>
    </row>
    <row r="25" spans="1:7" x14ac:dyDescent="0.2">
      <c r="A25" s="155"/>
      <c r="B25" s="155"/>
      <c r="C25" s="155"/>
      <c r="D25" s="155"/>
      <c r="E25" s="155"/>
      <c r="F25" s="155"/>
      <c r="G25" s="155"/>
    </row>
    <row r="26" spans="1:7" x14ac:dyDescent="0.2">
      <c r="A26" s="155"/>
      <c r="B26" s="155"/>
      <c r="C26" s="155"/>
      <c r="D26" s="155"/>
      <c r="E26" s="155"/>
      <c r="F26" s="155"/>
      <c r="G26" s="155"/>
    </row>
    <row r="27" spans="1:7" x14ac:dyDescent="0.2">
      <c r="A27" s="155"/>
      <c r="B27" s="155"/>
      <c r="C27" s="155"/>
      <c r="D27" s="155"/>
      <c r="E27" s="155"/>
      <c r="F27" s="155"/>
      <c r="G27" s="155"/>
    </row>
    <row r="28" spans="1:7" x14ac:dyDescent="0.2">
      <c r="A28" s="155"/>
      <c r="B28" s="155"/>
      <c r="C28" s="155"/>
      <c r="D28" s="155"/>
      <c r="E28" s="155"/>
      <c r="F28" s="155"/>
      <c r="G28" s="155"/>
    </row>
    <row r="29" spans="1:7" x14ac:dyDescent="0.2">
      <c r="A29" s="155"/>
      <c r="B29" s="155"/>
      <c r="C29" s="155"/>
      <c r="D29" s="155"/>
      <c r="E29" s="155"/>
      <c r="F29" s="155"/>
      <c r="G29" s="155"/>
    </row>
    <row r="30" spans="1:7" x14ac:dyDescent="0.2">
      <c r="A30" s="155"/>
      <c r="B30" s="155"/>
      <c r="C30" s="155"/>
      <c r="D30" s="155"/>
      <c r="E30" s="155"/>
      <c r="F30" s="155"/>
      <c r="G30" s="155"/>
    </row>
    <row r="31" spans="1:7" x14ac:dyDescent="0.2">
      <c r="A31" s="155"/>
      <c r="B31" s="155"/>
      <c r="C31" s="155"/>
      <c r="D31" s="155"/>
      <c r="E31" s="155"/>
      <c r="F31" s="155"/>
      <c r="G31" s="155"/>
    </row>
    <row r="32" spans="1:7" x14ac:dyDescent="0.2">
      <c r="A32" s="155"/>
      <c r="B32" s="155"/>
      <c r="C32" s="155"/>
      <c r="D32" s="155"/>
      <c r="E32" s="155"/>
      <c r="F32" s="155"/>
      <c r="G32" s="155"/>
    </row>
    <row r="33" spans="1:7" x14ac:dyDescent="0.2">
      <c r="A33" s="155"/>
      <c r="B33" s="155"/>
      <c r="C33" s="155"/>
      <c r="D33" s="155"/>
      <c r="E33" s="155"/>
      <c r="F33" s="155"/>
      <c r="G33" s="155"/>
    </row>
    <row r="34" spans="1:7" x14ac:dyDescent="0.2">
      <c r="A34" s="155"/>
      <c r="B34" s="155"/>
      <c r="C34" s="155"/>
      <c r="D34" s="155"/>
      <c r="E34" s="155"/>
      <c r="F34" s="155"/>
      <c r="G34" s="155"/>
    </row>
    <row r="35" spans="1:7" x14ac:dyDescent="0.2">
      <c r="A35" s="155"/>
      <c r="B35" s="155"/>
      <c r="C35" s="155"/>
      <c r="D35" s="155"/>
      <c r="E35" s="155"/>
      <c r="F35" s="155"/>
      <c r="G35" s="155"/>
    </row>
    <row r="36" spans="1:7" x14ac:dyDescent="0.2">
      <c r="A36" s="155"/>
      <c r="B36" s="155"/>
      <c r="C36" s="155"/>
      <c r="D36" s="155"/>
      <c r="E36" s="155"/>
      <c r="F36" s="155"/>
      <c r="G36" s="155"/>
    </row>
    <row r="37" spans="1:7" x14ac:dyDescent="0.2">
      <c r="A37" s="155"/>
      <c r="B37" s="155"/>
      <c r="C37" s="155"/>
      <c r="D37" s="155"/>
      <c r="E37" s="155"/>
      <c r="F37" s="155"/>
      <c r="G37" s="155"/>
    </row>
    <row r="38" spans="1:7" x14ac:dyDescent="0.2">
      <c r="A38" s="155"/>
      <c r="B38" s="155"/>
      <c r="C38" s="155"/>
      <c r="D38" s="155"/>
      <c r="E38" s="155"/>
      <c r="F38" s="155"/>
      <c r="G38" s="155"/>
    </row>
    <row r="39" spans="1:7" x14ac:dyDescent="0.2">
      <c r="A39" s="155"/>
      <c r="B39" s="155"/>
      <c r="C39" s="155"/>
      <c r="D39" s="155"/>
      <c r="E39" s="155"/>
      <c r="F39" s="155"/>
      <c r="G39" s="155"/>
    </row>
    <row r="40" spans="1:7" x14ac:dyDescent="0.2">
      <c r="A40" s="155"/>
      <c r="B40" s="155"/>
      <c r="C40" s="155"/>
      <c r="D40" s="155"/>
      <c r="E40" s="155"/>
      <c r="F40" s="155"/>
      <c r="G40" s="155"/>
    </row>
    <row r="41" spans="1:7" x14ac:dyDescent="0.2">
      <c r="A41" s="155"/>
      <c r="B41" s="155"/>
      <c r="C41" s="155"/>
      <c r="D41" s="155"/>
      <c r="E41" s="155"/>
      <c r="F41" s="155"/>
      <c r="G41" s="155"/>
    </row>
    <row r="42" spans="1:7" x14ac:dyDescent="0.2">
      <c r="A42" s="155"/>
      <c r="B42" s="155"/>
      <c r="C42" s="155"/>
      <c r="D42" s="155"/>
      <c r="E42" s="155"/>
      <c r="F42" s="155"/>
      <c r="G42" s="155"/>
    </row>
    <row r="43" spans="1:7" x14ac:dyDescent="0.2">
      <c r="A43" s="155"/>
      <c r="B43" s="155"/>
      <c r="C43" s="155"/>
      <c r="D43" s="155"/>
      <c r="E43" s="155"/>
      <c r="F43" s="155"/>
      <c r="G43" s="155"/>
    </row>
    <row r="44" spans="1:7" x14ac:dyDescent="0.2">
      <c r="A44" s="155"/>
      <c r="B44" s="155"/>
      <c r="C44" s="155"/>
      <c r="D44" s="155"/>
      <c r="E44" s="155"/>
      <c r="F44" s="155"/>
      <c r="G44" s="155"/>
    </row>
    <row r="45" spans="1:7" x14ac:dyDescent="0.2">
      <c r="A45" s="155"/>
      <c r="B45" s="155"/>
      <c r="C45" s="155"/>
      <c r="D45" s="155"/>
      <c r="E45" s="155"/>
      <c r="F45" s="155"/>
      <c r="G45" s="155"/>
    </row>
    <row r="46" spans="1:7" x14ac:dyDescent="0.2">
      <c r="A46" s="155"/>
      <c r="B46" s="155"/>
      <c r="C46" s="155"/>
      <c r="D46" s="155"/>
      <c r="E46" s="155"/>
      <c r="F46" s="155"/>
      <c r="G46" s="155"/>
    </row>
    <row r="47" spans="1:7" x14ac:dyDescent="0.2">
      <c r="A47" s="155"/>
      <c r="B47" s="155"/>
      <c r="C47" s="155"/>
      <c r="D47" s="155"/>
      <c r="E47" s="155"/>
      <c r="F47" s="155"/>
      <c r="G47" s="155"/>
    </row>
    <row r="48" spans="1:7" x14ac:dyDescent="0.2">
      <c r="A48" s="155"/>
      <c r="B48" s="155"/>
      <c r="C48" s="155"/>
      <c r="D48" s="155"/>
      <c r="E48" s="155"/>
      <c r="F48" s="155"/>
      <c r="G48" s="155"/>
    </row>
    <row r="49" spans="1:7" x14ac:dyDescent="0.2">
      <c r="A49" s="155"/>
      <c r="B49" s="155"/>
      <c r="C49" s="155"/>
      <c r="D49" s="155"/>
      <c r="E49" s="155"/>
      <c r="F49" s="155"/>
      <c r="G49" s="155"/>
    </row>
    <row r="50" spans="1:7" x14ac:dyDescent="0.2">
      <c r="A50" s="155"/>
      <c r="B50" s="155"/>
      <c r="C50" s="155"/>
      <c r="D50" s="155"/>
      <c r="E50" s="155"/>
      <c r="F50" s="155"/>
      <c r="G50" s="155"/>
    </row>
    <row r="51" spans="1:7" x14ac:dyDescent="0.2">
      <c r="A51" s="155"/>
      <c r="B51" s="155"/>
      <c r="C51" s="155"/>
      <c r="D51" s="155"/>
      <c r="E51" s="155"/>
      <c r="F51" s="155"/>
      <c r="G51" s="155"/>
    </row>
    <row r="52" spans="1:7" x14ac:dyDescent="0.2">
      <c r="A52" s="155"/>
      <c r="B52" s="155"/>
      <c r="C52" s="155"/>
      <c r="D52" s="155"/>
      <c r="E52" s="155"/>
      <c r="F52" s="155"/>
      <c r="G52" s="155"/>
    </row>
    <row r="53" spans="1:7" x14ac:dyDescent="0.2">
      <c r="A53" s="155"/>
      <c r="B53" s="155"/>
      <c r="C53" s="155"/>
      <c r="D53" s="155"/>
      <c r="E53" s="155"/>
      <c r="F53" s="155"/>
      <c r="G53" s="155"/>
    </row>
    <row r="54" spans="1:7" x14ac:dyDescent="0.2">
      <c r="A54" s="155"/>
      <c r="B54" s="155"/>
      <c r="C54" s="155"/>
      <c r="D54" s="155"/>
      <c r="E54" s="155"/>
      <c r="F54" s="155"/>
      <c r="G54" s="155"/>
    </row>
    <row r="55" spans="1:7" x14ac:dyDescent="0.2">
      <c r="A55" s="155"/>
      <c r="B55" s="155"/>
      <c r="C55" s="155"/>
      <c r="D55" s="155"/>
      <c r="E55" s="155"/>
      <c r="F55" s="155"/>
      <c r="G55" s="155"/>
    </row>
  </sheetData>
  <mergeCells count="23">
    <mergeCell ref="A1:G1"/>
    <mergeCell ref="G7:G9"/>
    <mergeCell ref="B7:B9"/>
    <mergeCell ref="A4:A6"/>
    <mergeCell ref="C4:C6"/>
    <mergeCell ref="D4:D6"/>
    <mergeCell ref="E4:E6"/>
    <mergeCell ref="F4:F6"/>
    <mergeCell ref="G4:G6"/>
    <mergeCell ref="B4:B6"/>
    <mergeCell ref="A7:A9"/>
    <mergeCell ref="C7:C9"/>
    <mergeCell ref="D7:D9"/>
    <mergeCell ref="E7:E9"/>
    <mergeCell ref="F7:F9"/>
    <mergeCell ref="A14:G55"/>
    <mergeCell ref="A10:A12"/>
    <mergeCell ref="B10:B12"/>
    <mergeCell ref="C10:C12"/>
    <mergeCell ref="D10:D12"/>
    <mergeCell ref="E10:E12"/>
    <mergeCell ref="F10:F12"/>
    <mergeCell ref="G10:G12"/>
  </mergeCells>
  <pageMargins left="0.19685039370078741" right="0.19685039370078741" top="0.39370078740157483" bottom="0.39370078740157483" header="0.31496062992125984" footer="0.31496062992125984"/>
  <pageSetup paperSize="2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D547-F55E-4FB9-9BB0-C51EFCB36B7E}">
  <dimension ref="A1:G20"/>
  <sheetViews>
    <sheetView topLeftCell="B1" workbookViewId="0">
      <selection activeCell="H10" sqref="H10"/>
    </sheetView>
  </sheetViews>
  <sheetFormatPr baseColWidth="10" defaultRowHeight="14.25" x14ac:dyDescent="0.2"/>
  <cols>
    <col min="1" max="3" width="23.7109375" style="48" customWidth="1"/>
    <col min="4" max="4" width="27.85546875" style="48" customWidth="1"/>
    <col min="5" max="6" width="23.7109375" style="48" customWidth="1"/>
    <col min="7" max="7" width="28.5703125" style="48" customWidth="1"/>
    <col min="8" max="16384" width="11.42578125" style="48"/>
  </cols>
  <sheetData>
    <row r="1" spans="1:7" ht="18.75" customHeight="1" thickBot="1" x14ac:dyDescent="0.25">
      <c r="A1" s="138" t="s">
        <v>103</v>
      </c>
      <c r="B1" s="139"/>
      <c r="C1" s="139"/>
      <c r="D1" s="139"/>
      <c r="E1" s="139"/>
      <c r="F1" s="139"/>
      <c r="G1" s="139"/>
    </row>
    <row r="2" spans="1:7" ht="23.25" thickBot="1" x14ac:dyDescent="0.25">
      <c r="A2" s="49" t="s">
        <v>104</v>
      </c>
      <c r="B2" s="50" t="s">
        <v>105</v>
      </c>
      <c r="C2" s="50" t="s">
        <v>106</v>
      </c>
      <c r="D2" s="50" t="s">
        <v>107</v>
      </c>
      <c r="E2" s="50" t="s">
        <v>108</v>
      </c>
      <c r="F2" s="50" t="s">
        <v>109</v>
      </c>
      <c r="G2" s="50" t="s">
        <v>110</v>
      </c>
    </row>
    <row r="3" spans="1:7" ht="48.75" thickBot="1" x14ac:dyDescent="0.25">
      <c r="A3" s="61" t="s">
        <v>139</v>
      </c>
      <c r="B3" s="58" t="s">
        <v>171</v>
      </c>
      <c r="C3" s="58" t="s">
        <v>140</v>
      </c>
      <c r="D3" s="69" t="s">
        <v>182</v>
      </c>
      <c r="E3" s="65">
        <v>45306</v>
      </c>
      <c r="F3" s="65">
        <v>46022</v>
      </c>
      <c r="G3" s="58" t="s">
        <v>181</v>
      </c>
    </row>
    <row r="4" spans="1:7" ht="190.5" customHeight="1" thickBot="1" x14ac:dyDescent="0.25">
      <c r="A4" s="61" t="s">
        <v>139</v>
      </c>
      <c r="B4" s="58" t="s">
        <v>184</v>
      </c>
      <c r="C4" s="58" t="s">
        <v>141</v>
      </c>
      <c r="D4" s="69" t="s">
        <v>183</v>
      </c>
      <c r="E4" s="65">
        <v>45689</v>
      </c>
      <c r="F4" s="65">
        <v>46022</v>
      </c>
      <c r="G4" s="58" t="s">
        <v>185</v>
      </c>
    </row>
    <row r="5" spans="1:7" ht="48.75" thickBot="1" x14ac:dyDescent="0.25">
      <c r="A5" s="61" t="s">
        <v>139</v>
      </c>
      <c r="B5" s="58" t="s">
        <v>187</v>
      </c>
      <c r="C5" s="58" t="s">
        <v>129</v>
      </c>
      <c r="D5" s="69" t="s">
        <v>186</v>
      </c>
      <c r="E5" s="65">
        <v>45658</v>
      </c>
      <c r="F5" s="65">
        <v>46022</v>
      </c>
      <c r="G5" s="58" t="s">
        <v>187</v>
      </c>
    </row>
    <row r="6" spans="1:7" ht="24.75" thickBot="1" x14ac:dyDescent="0.25">
      <c r="A6" s="61" t="s">
        <v>139</v>
      </c>
      <c r="B6" s="58" t="s">
        <v>187</v>
      </c>
      <c r="C6" s="58" t="s">
        <v>129</v>
      </c>
      <c r="D6" s="58" t="s">
        <v>142</v>
      </c>
      <c r="E6" s="65">
        <v>45658</v>
      </c>
      <c r="F6" s="65">
        <v>46022</v>
      </c>
      <c r="G6" s="58" t="s">
        <v>187</v>
      </c>
    </row>
    <row r="7" spans="1:7" ht="48.75" thickBot="1" x14ac:dyDescent="0.25">
      <c r="A7" s="61" t="s">
        <v>139</v>
      </c>
      <c r="B7" s="58" t="s">
        <v>187</v>
      </c>
      <c r="C7" s="58" t="s">
        <v>143</v>
      </c>
      <c r="D7" s="69" t="s">
        <v>188</v>
      </c>
      <c r="E7" s="65">
        <v>45689</v>
      </c>
      <c r="F7" s="65">
        <v>46022</v>
      </c>
      <c r="G7" s="58" t="s">
        <v>189</v>
      </c>
    </row>
    <row r="8" spans="1:7" ht="17.25" customHeight="1" x14ac:dyDescent="0.2">
      <c r="A8" s="143" t="s">
        <v>139</v>
      </c>
      <c r="B8" s="143" t="s">
        <v>190</v>
      </c>
      <c r="C8" s="143" t="s">
        <v>144</v>
      </c>
      <c r="D8" s="143" t="s">
        <v>145</v>
      </c>
      <c r="E8" s="140">
        <v>45658</v>
      </c>
      <c r="F8" s="140">
        <v>46022</v>
      </c>
      <c r="G8" s="149" t="s">
        <v>191</v>
      </c>
    </row>
    <row r="9" spans="1:7" ht="17.25" customHeight="1" x14ac:dyDescent="0.2">
      <c r="A9" s="144"/>
      <c r="B9" s="144"/>
      <c r="C9" s="144"/>
      <c r="D9" s="144"/>
      <c r="E9" s="141"/>
      <c r="F9" s="141"/>
      <c r="G9" s="147"/>
    </row>
    <row r="10" spans="1:7" ht="31.5" customHeight="1" thickBot="1" x14ac:dyDescent="0.25">
      <c r="A10" s="145"/>
      <c r="B10" s="145"/>
      <c r="C10" s="145"/>
      <c r="D10" s="145"/>
      <c r="E10" s="142"/>
      <c r="F10" s="142"/>
      <c r="G10" s="148"/>
    </row>
    <row r="12" spans="1:7" x14ac:dyDescent="0.2">
      <c r="A12" s="159" t="s">
        <v>153</v>
      </c>
      <c r="B12" s="160"/>
      <c r="C12" s="160"/>
      <c r="D12" s="160"/>
      <c r="E12" s="160"/>
      <c r="F12" s="160"/>
      <c r="G12" s="160"/>
    </row>
    <row r="13" spans="1:7" x14ac:dyDescent="0.2">
      <c r="A13" s="160"/>
      <c r="B13" s="160"/>
      <c r="C13" s="160"/>
      <c r="D13" s="160"/>
      <c r="E13" s="160"/>
      <c r="F13" s="160"/>
      <c r="G13" s="160"/>
    </row>
    <row r="14" spans="1:7" x14ac:dyDescent="0.2">
      <c r="A14" s="160"/>
      <c r="B14" s="160"/>
      <c r="C14" s="160"/>
      <c r="D14" s="160"/>
      <c r="E14" s="160"/>
      <c r="F14" s="160"/>
      <c r="G14" s="160"/>
    </row>
    <row r="15" spans="1:7" x14ac:dyDescent="0.2">
      <c r="A15" s="160"/>
      <c r="B15" s="160"/>
      <c r="C15" s="160"/>
      <c r="D15" s="160"/>
      <c r="E15" s="160"/>
      <c r="F15" s="160"/>
      <c r="G15" s="160"/>
    </row>
    <row r="16" spans="1:7" x14ac:dyDescent="0.2">
      <c r="A16" s="160"/>
      <c r="B16" s="160"/>
      <c r="C16" s="160"/>
      <c r="D16" s="160"/>
      <c r="E16" s="160"/>
      <c r="F16" s="160"/>
      <c r="G16" s="160"/>
    </row>
    <row r="17" spans="1:7" x14ac:dyDescent="0.2">
      <c r="A17" s="160"/>
      <c r="B17" s="160"/>
      <c r="C17" s="160"/>
      <c r="D17" s="160"/>
      <c r="E17" s="160"/>
      <c r="F17" s="160"/>
      <c r="G17" s="160"/>
    </row>
    <row r="18" spans="1:7" x14ac:dyDescent="0.2">
      <c r="A18" s="160"/>
      <c r="B18" s="160"/>
      <c r="C18" s="160"/>
      <c r="D18" s="160"/>
      <c r="E18" s="160"/>
      <c r="F18" s="160"/>
      <c r="G18" s="160"/>
    </row>
    <row r="19" spans="1:7" x14ac:dyDescent="0.2">
      <c r="A19" s="160"/>
      <c r="B19" s="160"/>
      <c r="C19" s="160"/>
      <c r="D19" s="160"/>
      <c r="E19" s="160"/>
      <c r="F19" s="160"/>
      <c r="G19" s="160"/>
    </row>
    <row r="20" spans="1:7" x14ac:dyDescent="0.2">
      <c r="A20" s="160"/>
      <c r="B20" s="160"/>
      <c r="C20" s="160"/>
      <c r="D20" s="160"/>
      <c r="E20" s="160"/>
      <c r="F20" s="160"/>
      <c r="G20" s="160"/>
    </row>
  </sheetData>
  <mergeCells count="9">
    <mergeCell ref="A1:G1"/>
    <mergeCell ref="A12:G20"/>
    <mergeCell ref="A8:A10"/>
    <mergeCell ref="B8:B10"/>
    <mergeCell ref="C8:C10"/>
    <mergeCell ref="D8:D10"/>
    <mergeCell ref="E8:E10"/>
    <mergeCell ref="F8:F10"/>
    <mergeCell ref="G8:G10"/>
  </mergeCells>
  <pageMargins left="0.19685039370078741" right="0.19685039370078741" top="0.39370078740157483" bottom="0.39370078740157483" header="0.31496062992125984" footer="0.31496062992125984"/>
  <pageSetup paperSize="281"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C63C-9BC2-47A2-990E-EE5EF8905C83}">
  <dimension ref="A1:H44"/>
  <sheetViews>
    <sheetView topLeftCell="B1" zoomScale="115" zoomScaleNormal="115" workbookViewId="0">
      <selection activeCell="H20" sqref="H20"/>
    </sheetView>
  </sheetViews>
  <sheetFormatPr baseColWidth="10" defaultRowHeight="14.25" x14ac:dyDescent="0.2"/>
  <cols>
    <col min="1" max="3" width="23.7109375" style="48" customWidth="1"/>
    <col min="4" max="4" width="27.42578125" style="48" customWidth="1"/>
    <col min="5" max="7" width="23.7109375" style="48" customWidth="1"/>
    <col min="8" max="8" width="15.42578125" style="48" customWidth="1"/>
    <col min="9" max="16384" width="11.42578125" style="48"/>
  </cols>
  <sheetData>
    <row r="1" spans="1:8" ht="18.75" customHeight="1" thickBot="1" x14ac:dyDescent="0.25">
      <c r="A1" s="138" t="s">
        <v>103</v>
      </c>
      <c r="B1" s="139"/>
      <c r="C1" s="139"/>
      <c r="D1" s="139"/>
      <c r="E1" s="139"/>
      <c r="F1" s="139"/>
      <c r="G1" s="139"/>
    </row>
    <row r="2" spans="1:8" ht="26.25" thickBot="1" x14ac:dyDescent="0.25">
      <c r="A2" s="52" t="s">
        <v>104</v>
      </c>
      <c r="B2" s="53" t="s">
        <v>105</v>
      </c>
      <c r="C2" s="53" t="s">
        <v>106</v>
      </c>
      <c r="D2" s="53" t="s">
        <v>107</v>
      </c>
      <c r="E2" s="53" t="s">
        <v>108</v>
      </c>
      <c r="F2" s="53" t="s">
        <v>109</v>
      </c>
      <c r="G2" s="53" t="s">
        <v>110</v>
      </c>
    </row>
    <row r="3" spans="1:8" s="51" customFormat="1" ht="32.25" customHeight="1" x14ac:dyDescent="0.2">
      <c r="A3" s="164" t="s">
        <v>146</v>
      </c>
      <c r="B3" s="164" t="s">
        <v>189</v>
      </c>
      <c r="C3" s="164" t="s">
        <v>147</v>
      </c>
      <c r="D3" s="161" t="s">
        <v>192</v>
      </c>
      <c r="E3" s="167">
        <v>45658</v>
      </c>
      <c r="F3" s="167">
        <v>46022</v>
      </c>
      <c r="G3" s="161" t="s">
        <v>193</v>
      </c>
    </row>
    <row r="4" spans="1:8" s="51" customFormat="1" ht="30" customHeight="1" x14ac:dyDescent="0.2">
      <c r="A4" s="165"/>
      <c r="B4" s="165"/>
      <c r="C4" s="165"/>
      <c r="D4" s="162"/>
      <c r="E4" s="168"/>
      <c r="F4" s="168"/>
      <c r="G4" s="162"/>
    </row>
    <row r="5" spans="1:8" s="51" customFormat="1" ht="36" customHeight="1" thickBot="1" x14ac:dyDescent="0.25">
      <c r="A5" s="165"/>
      <c r="B5" s="165"/>
      <c r="C5" s="165"/>
      <c r="D5" s="163"/>
      <c r="E5" s="168"/>
      <c r="F5" s="168"/>
      <c r="G5" s="162"/>
      <c r="H5" s="62"/>
    </row>
    <row r="6" spans="1:8" s="51" customFormat="1" ht="30" customHeight="1" x14ac:dyDescent="0.2">
      <c r="A6" s="164" t="s">
        <v>146</v>
      </c>
      <c r="B6" s="164" t="s">
        <v>187</v>
      </c>
      <c r="C6" s="164" t="s">
        <v>148</v>
      </c>
      <c r="D6" s="161" t="s">
        <v>162</v>
      </c>
      <c r="E6" s="167">
        <v>45658</v>
      </c>
      <c r="F6" s="167">
        <v>46022</v>
      </c>
      <c r="G6" s="161" t="s">
        <v>194</v>
      </c>
      <c r="H6" s="63"/>
    </row>
    <row r="7" spans="1:8" s="51" customFormat="1" ht="54.75" customHeight="1" x14ac:dyDescent="0.2">
      <c r="A7" s="165"/>
      <c r="B7" s="165"/>
      <c r="C7" s="165"/>
      <c r="D7" s="162"/>
      <c r="E7" s="168"/>
      <c r="F7" s="168"/>
      <c r="G7" s="162"/>
    </row>
    <row r="8" spans="1:8" s="51" customFormat="1" ht="50.25" customHeight="1" thickBot="1" x14ac:dyDescent="0.25">
      <c r="A8" s="165"/>
      <c r="B8" s="165"/>
      <c r="C8" s="165"/>
      <c r="D8" s="162"/>
      <c r="E8" s="168"/>
      <c r="F8" s="168"/>
      <c r="G8" s="163"/>
    </row>
    <row r="9" spans="1:8" s="51" customFormat="1" ht="36.75" customHeight="1" x14ac:dyDescent="0.2">
      <c r="A9" s="164" t="s">
        <v>146</v>
      </c>
      <c r="B9" s="164" t="s">
        <v>187</v>
      </c>
      <c r="C9" s="164" t="s">
        <v>149</v>
      </c>
      <c r="D9" s="161" t="s">
        <v>151</v>
      </c>
      <c r="E9" s="167">
        <v>45689</v>
      </c>
      <c r="F9" s="167">
        <v>45838</v>
      </c>
      <c r="G9" s="161" t="s">
        <v>195</v>
      </c>
    </row>
    <row r="10" spans="1:8" s="51" customFormat="1" ht="30" customHeight="1" x14ac:dyDescent="0.2">
      <c r="A10" s="165"/>
      <c r="B10" s="165"/>
      <c r="C10" s="165"/>
      <c r="D10" s="162"/>
      <c r="E10" s="168"/>
      <c r="F10" s="168"/>
      <c r="G10" s="162"/>
    </row>
    <row r="11" spans="1:8" s="51" customFormat="1" ht="30" customHeight="1" thickBot="1" x14ac:dyDescent="0.25">
      <c r="A11" s="165"/>
      <c r="B11" s="165"/>
      <c r="C11" s="165"/>
      <c r="D11" s="162"/>
      <c r="E11" s="168"/>
      <c r="F11" s="168"/>
      <c r="G11" s="163"/>
    </row>
    <row r="12" spans="1:8" s="51" customFormat="1" ht="30" customHeight="1" x14ac:dyDescent="0.2">
      <c r="A12" s="164" t="s">
        <v>146</v>
      </c>
      <c r="B12" s="164" t="s">
        <v>189</v>
      </c>
      <c r="C12" s="164" t="s">
        <v>150</v>
      </c>
      <c r="D12" s="161" t="s">
        <v>152</v>
      </c>
      <c r="E12" s="167">
        <v>45689</v>
      </c>
      <c r="F12" s="167">
        <v>46022</v>
      </c>
      <c r="G12" s="162" t="s">
        <v>195</v>
      </c>
    </row>
    <row r="13" spans="1:8" s="51" customFormat="1" ht="60" customHeight="1" x14ac:dyDescent="0.2">
      <c r="A13" s="165"/>
      <c r="B13" s="165"/>
      <c r="C13" s="165"/>
      <c r="D13" s="162"/>
      <c r="E13" s="168"/>
      <c r="F13" s="168"/>
      <c r="G13" s="162"/>
    </row>
    <row r="14" spans="1:8" s="51" customFormat="1" ht="30" customHeight="1" thickBot="1" x14ac:dyDescent="0.25">
      <c r="A14" s="166"/>
      <c r="B14" s="166"/>
      <c r="C14" s="166"/>
      <c r="D14" s="163"/>
      <c r="E14" s="169"/>
      <c r="F14" s="169"/>
      <c r="G14" s="163"/>
    </row>
    <row r="16" spans="1:8" x14ac:dyDescent="0.2">
      <c r="A16" s="151"/>
      <c r="B16" s="151"/>
      <c r="C16" s="151"/>
      <c r="D16" s="151"/>
      <c r="E16" s="151"/>
      <c r="F16" s="151"/>
      <c r="G16" s="151"/>
    </row>
    <row r="17" spans="1:7" x14ac:dyDescent="0.2">
      <c r="A17" s="151"/>
      <c r="B17" s="151"/>
      <c r="C17" s="151"/>
      <c r="D17" s="151"/>
      <c r="E17" s="151"/>
      <c r="F17" s="151"/>
      <c r="G17" s="151"/>
    </row>
    <row r="18" spans="1:7" x14ac:dyDescent="0.2">
      <c r="A18" s="151"/>
      <c r="B18" s="151"/>
      <c r="C18" s="151"/>
      <c r="D18" s="151"/>
      <c r="E18" s="151"/>
      <c r="F18" s="151"/>
      <c r="G18" s="151"/>
    </row>
    <row r="19" spans="1:7" x14ac:dyDescent="0.2">
      <c r="A19" s="151"/>
      <c r="B19" s="151"/>
      <c r="C19" s="151"/>
      <c r="D19" s="151"/>
      <c r="E19" s="151"/>
      <c r="F19" s="151"/>
      <c r="G19" s="151"/>
    </row>
    <row r="20" spans="1:7" x14ac:dyDescent="0.2">
      <c r="A20" s="151"/>
      <c r="B20" s="151"/>
      <c r="C20" s="151"/>
      <c r="D20" s="151"/>
      <c r="E20" s="151"/>
      <c r="F20" s="151"/>
      <c r="G20" s="151"/>
    </row>
    <row r="21" spans="1:7" x14ac:dyDescent="0.2">
      <c r="A21" s="151"/>
      <c r="B21" s="151"/>
      <c r="C21" s="151"/>
      <c r="D21" s="151"/>
      <c r="E21" s="151"/>
      <c r="F21" s="151"/>
      <c r="G21" s="151"/>
    </row>
    <row r="22" spans="1:7" x14ac:dyDescent="0.2">
      <c r="A22" s="151"/>
      <c r="B22" s="151"/>
      <c r="C22" s="151"/>
      <c r="D22" s="151"/>
      <c r="E22" s="151"/>
      <c r="F22" s="151"/>
      <c r="G22" s="151"/>
    </row>
    <row r="23" spans="1:7" x14ac:dyDescent="0.2">
      <c r="A23" s="151"/>
      <c r="B23" s="151"/>
      <c r="C23" s="151"/>
      <c r="D23" s="151"/>
      <c r="E23" s="151"/>
      <c r="F23" s="151"/>
      <c r="G23" s="151"/>
    </row>
    <row r="24" spans="1:7" x14ac:dyDescent="0.2">
      <c r="A24" s="151"/>
      <c r="B24" s="151"/>
      <c r="C24" s="151"/>
      <c r="D24" s="151"/>
      <c r="E24" s="151"/>
      <c r="F24" s="151"/>
      <c r="G24" s="151"/>
    </row>
    <row r="25" spans="1:7" x14ac:dyDescent="0.2">
      <c r="A25" s="151"/>
      <c r="B25" s="151"/>
      <c r="C25" s="151"/>
      <c r="D25" s="151"/>
      <c r="E25" s="151"/>
      <c r="F25" s="151"/>
      <c r="G25" s="151"/>
    </row>
    <row r="26" spans="1:7" x14ac:dyDescent="0.2">
      <c r="A26" s="151"/>
      <c r="B26" s="151"/>
      <c r="C26" s="151"/>
      <c r="D26" s="151"/>
      <c r="E26" s="151"/>
      <c r="F26" s="151"/>
      <c r="G26" s="151"/>
    </row>
    <row r="27" spans="1:7" x14ac:dyDescent="0.2">
      <c r="A27" s="151"/>
      <c r="B27" s="151"/>
      <c r="C27" s="151"/>
      <c r="D27" s="151"/>
      <c r="E27" s="151"/>
      <c r="F27" s="151"/>
      <c r="G27" s="151"/>
    </row>
    <row r="28" spans="1:7" x14ac:dyDescent="0.2">
      <c r="A28" s="151"/>
      <c r="B28" s="151"/>
      <c r="C28" s="151"/>
      <c r="D28" s="151"/>
      <c r="E28" s="151"/>
      <c r="F28" s="151"/>
      <c r="G28" s="151"/>
    </row>
    <row r="29" spans="1:7" x14ac:dyDescent="0.2">
      <c r="A29" s="151"/>
      <c r="B29" s="151"/>
      <c r="C29" s="151"/>
      <c r="D29" s="151"/>
      <c r="E29" s="151"/>
      <c r="F29" s="151"/>
      <c r="G29" s="151"/>
    </row>
    <row r="30" spans="1:7" x14ac:dyDescent="0.2">
      <c r="A30" s="151"/>
      <c r="B30" s="151"/>
      <c r="C30" s="151"/>
      <c r="D30" s="151"/>
      <c r="E30" s="151"/>
      <c r="F30" s="151"/>
      <c r="G30" s="151"/>
    </row>
    <row r="31" spans="1:7" x14ac:dyDescent="0.2">
      <c r="A31" s="151"/>
      <c r="B31" s="151"/>
      <c r="C31" s="151"/>
      <c r="D31" s="151"/>
      <c r="E31" s="151"/>
      <c r="F31" s="151"/>
      <c r="G31" s="151"/>
    </row>
    <row r="32" spans="1:7" x14ac:dyDescent="0.2">
      <c r="A32" s="151"/>
      <c r="B32" s="151"/>
      <c r="C32" s="151"/>
      <c r="D32" s="151"/>
      <c r="E32" s="151"/>
      <c r="F32" s="151"/>
      <c r="G32" s="151"/>
    </row>
    <row r="33" spans="1:7" x14ac:dyDescent="0.2">
      <c r="A33" s="151"/>
      <c r="B33" s="151"/>
      <c r="C33" s="151"/>
      <c r="D33" s="151"/>
      <c r="E33" s="151"/>
      <c r="F33" s="151"/>
      <c r="G33" s="151"/>
    </row>
    <row r="34" spans="1:7" x14ac:dyDescent="0.2">
      <c r="A34" s="151"/>
      <c r="B34" s="151"/>
      <c r="C34" s="151"/>
      <c r="D34" s="151"/>
      <c r="E34" s="151"/>
      <c r="F34" s="151"/>
      <c r="G34" s="151"/>
    </row>
    <row r="35" spans="1:7" x14ac:dyDescent="0.2">
      <c r="A35" s="151"/>
      <c r="B35" s="151"/>
      <c r="C35" s="151"/>
      <c r="D35" s="151"/>
      <c r="E35" s="151"/>
      <c r="F35" s="151"/>
      <c r="G35" s="151"/>
    </row>
    <row r="36" spans="1:7" x14ac:dyDescent="0.2">
      <c r="A36" s="151"/>
      <c r="B36" s="151"/>
      <c r="C36" s="151"/>
      <c r="D36" s="151"/>
      <c r="E36" s="151"/>
      <c r="F36" s="151"/>
      <c r="G36" s="151"/>
    </row>
    <row r="37" spans="1:7" x14ac:dyDescent="0.2">
      <c r="A37" s="151"/>
      <c r="B37" s="151"/>
      <c r="C37" s="151"/>
      <c r="D37" s="151"/>
      <c r="E37" s="151"/>
      <c r="F37" s="151"/>
      <c r="G37" s="151"/>
    </row>
    <row r="38" spans="1:7" x14ac:dyDescent="0.2">
      <c r="A38" s="151"/>
      <c r="B38" s="151"/>
      <c r="C38" s="151"/>
      <c r="D38" s="151"/>
      <c r="E38" s="151"/>
      <c r="F38" s="151"/>
      <c r="G38" s="151"/>
    </row>
    <row r="39" spans="1:7" x14ac:dyDescent="0.2">
      <c r="A39" s="151"/>
      <c r="B39" s="151"/>
      <c r="C39" s="151"/>
      <c r="D39" s="151"/>
      <c r="E39" s="151"/>
      <c r="F39" s="151"/>
      <c r="G39" s="151"/>
    </row>
    <row r="40" spans="1:7" x14ac:dyDescent="0.2">
      <c r="A40" s="151"/>
      <c r="B40" s="151"/>
      <c r="C40" s="151"/>
      <c r="D40" s="151"/>
      <c r="E40" s="151"/>
      <c r="F40" s="151"/>
      <c r="G40" s="151"/>
    </row>
    <row r="41" spans="1:7" x14ac:dyDescent="0.2">
      <c r="A41" s="151"/>
      <c r="B41" s="151"/>
      <c r="C41" s="151"/>
      <c r="D41" s="151"/>
      <c r="E41" s="151"/>
      <c r="F41" s="151"/>
      <c r="G41" s="151"/>
    </row>
    <row r="42" spans="1:7" x14ac:dyDescent="0.2">
      <c r="A42" s="151"/>
      <c r="B42" s="151"/>
      <c r="C42" s="151"/>
      <c r="D42" s="151"/>
      <c r="E42" s="151"/>
      <c r="F42" s="151"/>
      <c r="G42" s="151"/>
    </row>
    <row r="43" spans="1:7" x14ac:dyDescent="0.2">
      <c r="A43" s="151"/>
      <c r="B43" s="151"/>
      <c r="C43" s="151"/>
      <c r="D43" s="151"/>
      <c r="E43" s="151"/>
      <c r="F43" s="151"/>
      <c r="G43" s="151"/>
    </row>
    <row r="44" spans="1:7" x14ac:dyDescent="0.2">
      <c r="A44" s="151"/>
      <c r="B44" s="151"/>
      <c r="C44" s="151"/>
      <c r="D44" s="151"/>
      <c r="E44" s="151"/>
      <c r="F44" s="151"/>
      <c r="G44" s="151"/>
    </row>
  </sheetData>
  <mergeCells count="30">
    <mergeCell ref="E9:E11"/>
    <mergeCell ref="F9:F11"/>
    <mergeCell ref="A1:G1"/>
    <mergeCell ref="G3:G5"/>
    <mergeCell ref="D3:D5"/>
    <mergeCell ref="D6:D8"/>
    <mergeCell ref="A6:A8"/>
    <mergeCell ref="B6:B8"/>
    <mergeCell ref="C6:C8"/>
    <mergeCell ref="A3:A5"/>
    <mergeCell ref="B3:B5"/>
    <mergeCell ref="C3:C5"/>
    <mergeCell ref="E3:E5"/>
    <mergeCell ref="F3:F5"/>
    <mergeCell ref="A16:G44"/>
    <mergeCell ref="G6:G8"/>
    <mergeCell ref="D9:D11"/>
    <mergeCell ref="G9:G11"/>
    <mergeCell ref="D12:D14"/>
    <mergeCell ref="G12:G14"/>
    <mergeCell ref="A12:A14"/>
    <mergeCell ref="B12:B14"/>
    <mergeCell ref="C12:C14"/>
    <mergeCell ref="E12:E14"/>
    <mergeCell ref="F12:F14"/>
    <mergeCell ref="E6:E8"/>
    <mergeCell ref="F6:F8"/>
    <mergeCell ref="A9:A11"/>
    <mergeCell ref="B9:B11"/>
    <mergeCell ref="C9:C11"/>
  </mergeCells>
  <pageMargins left="0.19685039370078741" right="0.19685039370078741" top="0.39370078740157483" bottom="0.39370078740157483" header="0.31496062992125984" footer="0.31496062992125984"/>
  <pageSetup paperSize="281" scale="9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95AE-FB8D-4C80-9932-6684DB03D634}">
  <dimension ref="A1:L41"/>
  <sheetViews>
    <sheetView workbookViewId="0">
      <selection sqref="A1:L41"/>
    </sheetView>
  </sheetViews>
  <sheetFormatPr baseColWidth="10" defaultRowHeight="15" x14ac:dyDescent="0.25"/>
  <sheetData>
    <row r="1" spans="1:12" x14ac:dyDescent="0.25">
      <c r="A1" s="170"/>
      <c r="B1" s="170"/>
      <c r="C1" s="170"/>
      <c r="D1" s="170"/>
      <c r="E1" s="170"/>
      <c r="F1" s="170"/>
      <c r="G1" s="170"/>
      <c r="H1" s="170"/>
      <c r="I1" s="170"/>
      <c r="J1" s="170"/>
      <c r="K1" s="170"/>
      <c r="L1" s="170"/>
    </row>
    <row r="2" spans="1:12" x14ac:dyDescent="0.25">
      <c r="A2" s="170"/>
      <c r="B2" s="170"/>
      <c r="C2" s="170"/>
      <c r="D2" s="170"/>
      <c r="E2" s="170"/>
      <c r="F2" s="170"/>
      <c r="G2" s="170"/>
      <c r="H2" s="170"/>
      <c r="I2" s="170"/>
      <c r="J2" s="170"/>
      <c r="K2" s="170"/>
      <c r="L2" s="170"/>
    </row>
    <row r="3" spans="1:12" x14ac:dyDescent="0.25">
      <c r="A3" s="170"/>
      <c r="B3" s="170"/>
      <c r="C3" s="170"/>
      <c r="D3" s="170"/>
      <c r="E3" s="170"/>
      <c r="F3" s="170"/>
      <c r="G3" s="170"/>
      <c r="H3" s="170"/>
      <c r="I3" s="170"/>
      <c r="J3" s="170"/>
      <c r="K3" s="170"/>
      <c r="L3" s="170"/>
    </row>
    <row r="4" spans="1:12" x14ac:dyDescent="0.25">
      <c r="A4" s="170"/>
      <c r="B4" s="170"/>
      <c r="C4" s="170"/>
      <c r="D4" s="170"/>
      <c r="E4" s="170"/>
      <c r="F4" s="170"/>
      <c r="G4" s="170"/>
      <c r="H4" s="170"/>
      <c r="I4" s="170"/>
      <c r="J4" s="170"/>
      <c r="K4" s="170"/>
      <c r="L4" s="170"/>
    </row>
    <row r="5" spans="1:12" x14ac:dyDescent="0.25">
      <c r="A5" s="170"/>
      <c r="B5" s="170"/>
      <c r="C5" s="170"/>
      <c r="D5" s="170"/>
      <c r="E5" s="170"/>
      <c r="F5" s="170"/>
      <c r="G5" s="170"/>
      <c r="H5" s="170"/>
      <c r="I5" s="170"/>
      <c r="J5" s="170"/>
      <c r="K5" s="170"/>
      <c r="L5" s="170"/>
    </row>
    <row r="6" spans="1:12" x14ac:dyDescent="0.25">
      <c r="A6" s="170"/>
      <c r="B6" s="170"/>
      <c r="C6" s="170"/>
      <c r="D6" s="170"/>
      <c r="E6" s="170"/>
      <c r="F6" s="170"/>
      <c r="G6" s="170"/>
      <c r="H6" s="170"/>
      <c r="I6" s="170"/>
      <c r="J6" s="170"/>
      <c r="K6" s="170"/>
      <c r="L6" s="170"/>
    </row>
    <row r="7" spans="1:12" x14ac:dyDescent="0.25">
      <c r="A7" s="170"/>
      <c r="B7" s="170"/>
      <c r="C7" s="170"/>
      <c r="D7" s="170"/>
      <c r="E7" s="170"/>
      <c r="F7" s="170"/>
      <c r="G7" s="170"/>
      <c r="H7" s="170"/>
      <c r="I7" s="170"/>
      <c r="J7" s="170"/>
      <c r="K7" s="170"/>
      <c r="L7" s="170"/>
    </row>
    <row r="8" spans="1:12" x14ac:dyDescent="0.25">
      <c r="A8" s="170"/>
      <c r="B8" s="170"/>
      <c r="C8" s="170"/>
      <c r="D8" s="170"/>
      <c r="E8" s="170"/>
      <c r="F8" s="170"/>
      <c r="G8" s="170"/>
      <c r="H8" s="170"/>
      <c r="I8" s="170"/>
      <c r="J8" s="170"/>
      <c r="K8" s="170"/>
      <c r="L8" s="170"/>
    </row>
    <row r="9" spans="1:12" x14ac:dyDescent="0.25">
      <c r="A9" s="170"/>
      <c r="B9" s="170"/>
      <c r="C9" s="170"/>
      <c r="D9" s="170"/>
      <c r="E9" s="170"/>
      <c r="F9" s="170"/>
      <c r="G9" s="170"/>
      <c r="H9" s="170"/>
      <c r="I9" s="170"/>
      <c r="J9" s="170"/>
      <c r="K9" s="170"/>
      <c r="L9" s="170"/>
    </row>
    <row r="10" spans="1:12" x14ac:dyDescent="0.25">
      <c r="A10" s="170"/>
      <c r="B10" s="170"/>
      <c r="C10" s="170"/>
      <c r="D10" s="170"/>
      <c r="E10" s="170"/>
      <c r="F10" s="170"/>
      <c r="G10" s="170"/>
      <c r="H10" s="170"/>
      <c r="I10" s="170"/>
      <c r="J10" s="170"/>
      <c r="K10" s="170"/>
      <c r="L10" s="170"/>
    </row>
    <row r="11" spans="1:12" x14ac:dyDescent="0.25">
      <c r="A11" s="170"/>
      <c r="B11" s="170"/>
      <c r="C11" s="170"/>
      <c r="D11" s="170"/>
      <c r="E11" s="170"/>
      <c r="F11" s="170"/>
      <c r="G11" s="170"/>
      <c r="H11" s="170"/>
      <c r="I11" s="170"/>
      <c r="J11" s="170"/>
      <c r="K11" s="170"/>
      <c r="L11" s="170"/>
    </row>
    <row r="12" spans="1:12" x14ac:dyDescent="0.25">
      <c r="A12" s="170"/>
      <c r="B12" s="170"/>
      <c r="C12" s="170"/>
      <c r="D12" s="170"/>
      <c r="E12" s="170"/>
      <c r="F12" s="170"/>
      <c r="G12" s="170"/>
      <c r="H12" s="170"/>
      <c r="I12" s="170"/>
      <c r="J12" s="170"/>
      <c r="K12" s="170"/>
      <c r="L12" s="170"/>
    </row>
    <row r="13" spans="1:12" x14ac:dyDescent="0.25">
      <c r="A13" s="170"/>
      <c r="B13" s="170"/>
      <c r="C13" s="170"/>
      <c r="D13" s="170"/>
      <c r="E13" s="170"/>
      <c r="F13" s="170"/>
      <c r="G13" s="170"/>
      <c r="H13" s="170"/>
      <c r="I13" s="170"/>
      <c r="J13" s="170"/>
      <c r="K13" s="170"/>
      <c r="L13" s="170"/>
    </row>
    <row r="14" spans="1:12" x14ac:dyDescent="0.25">
      <c r="A14" s="170"/>
      <c r="B14" s="170"/>
      <c r="C14" s="170"/>
      <c r="D14" s="170"/>
      <c r="E14" s="170"/>
      <c r="F14" s="170"/>
      <c r="G14" s="170"/>
      <c r="H14" s="170"/>
      <c r="I14" s="170"/>
      <c r="J14" s="170"/>
      <c r="K14" s="170"/>
      <c r="L14" s="170"/>
    </row>
    <row r="15" spans="1:12" x14ac:dyDescent="0.25">
      <c r="A15" s="170"/>
      <c r="B15" s="170"/>
      <c r="C15" s="170"/>
      <c r="D15" s="170"/>
      <c r="E15" s="170"/>
      <c r="F15" s="170"/>
      <c r="G15" s="170"/>
      <c r="H15" s="170"/>
      <c r="I15" s="170"/>
      <c r="J15" s="170"/>
      <c r="K15" s="170"/>
      <c r="L15" s="170"/>
    </row>
    <row r="16" spans="1:12" x14ac:dyDescent="0.25">
      <c r="A16" s="170"/>
      <c r="B16" s="170"/>
      <c r="C16" s="170"/>
      <c r="D16" s="170"/>
      <c r="E16" s="170"/>
      <c r="F16" s="170"/>
      <c r="G16" s="170"/>
      <c r="H16" s="170"/>
      <c r="I16" s="170"/>
      <c r="J16" s="170"/>
      <c r="K16" s="170"/>
      <c r="L16" s="170"/>
    </row>
    <row r="17" spans="1:12" x14ac:dyDescent="0.25">
      <c r="A17" s="170"/>
      <c r="B17" s="170"/>
      <c r="C17" s="170"/>
      <c r="D17" s="170"/>
      <c r="E17" s="170"/>
      <c r="F17" s="170"/>
      <c r="G17" s="170"/>
      <c r="H17" s="170"/>
      <c r="I17" s="170"/>
      <c r="J17" s="170"/>
      <c r="K17" s="170"/>
      <c r="L17" s="170"/>
    </row>
    <row r="18" spans="1:12" x14ac:dyDescent="0.25">
      <c r="A18" s="170"/>
      <c r="B18" s="170"/>
      <c r="C18" s="170"/>
      <c r="D18" s="170"/>
      <c r="E18" s="170"/>
      <c r="F18" s="170"/>
      <c r="G18" s="170"/>
      <c r="H18" s="170"/>
      <c r="I18" s="170"/>
      <c r="J18" s="170"/>
      <c r="K18" s="170"/>
      <c r="L18" s="170"/>
    </row>
    <row r="19" spans="1:12" x14ac:dyDescent="0.25">
      <c r="A19" s="170"/>
      <c r="B19" s="170"/>
      <c r="C19" s="170"/>
      <c r="D19" s="170"/>
      <c r="E19" s="170"/>
      <c r="F19" s="170"/>
      <c r="G19" s="170"/>
      <c r="H19" s="170"/>
      <c r="I19" s="170"/>
      <c r="J19" s="170"/>
      <c r="K19" s="170"/>
      <c r="L19" s="170"/>
    </row>
    <row r="20" spans="1:12" x14ac:dyDescent="0.25">
      <c r="A20" s="170"/>
      <c r="B20" s="170"/>
      <c r="C20" s="170"/>
      <c r="D20" s="170"/>
      <c r="E20" s="170"/>
      <c r="F20" s="170"/>
      <c r="G20" s="170"/>
      <c r="H20" s="170"/>
      <c r="I20" s="170"/>
      <c r="J20" s="170"/>
      <c r="K20" s="170"/>
      <c r="L20" s="170"/>
    </row>
    <row r="21" spans="1:12" x14ac:dyDescent="0.25">
      <c r="A21" s="170"/>
      <c r="B21" s="170"/>
      <c r="C21" s="170"/>
      <c r="D21" s="170"/>
      <c r="E21" s="170"/>
      <c r="F21" s="170"/>
      <c r="G21" s="170"/>
      <c r="H21" s="170"/>
      <c r="I21" s="170"/>
      <c r="J21" s="170"/>
      <c r="K21" s="170"/>
      <c r="L21" s="170"/>
    </row>
    <row r="22" spans="1:12" x14ac:dyDescent="0.25">
      <c r="A22" s="170"/>
      <c r="B22" s="170"/>
      <c r="C22" s="170"/>
      <c r="D22" s="170"/>
      <c r="E22" s="170"/>
      <c r="F22" s="170"/>
      <c r="G22" s="170"/>
      <c r="H22" s="170"/>
      <c r="I22" s="170"/>
      <c r="J22" s="170"/>
      <c r="K22" s="170"/>
      <c r="L22" s="170"/>
    </row>
    <row r="23" spans="1:12" x14ac:dyDescent="0.25">
      <c r="A23" s="170"/>
      <c r="B23" s="170"/>
      <c r="C23" s="170"/>
      <c r="D23" s="170"/>
      <c r="E23" s="170"/>
      <c r="F23" s="170"/>
      <c r="G23" s="170"/>
      <c r="H23" s="170"/>
      <c r="I23" s="170"/>
      <c r="J23" s="170"/>
      <c r="K23" s="170"/>
      <c r="L23" s="170"/>
    </row>
    <row r="24" spans="1:12" x14ac:dyDescent="0.25">
      <c r="A24" s="170"/>
      <c r="B24" s="170"/>
      <c r="C24" s="170"/>
      <c r="D24" s="170"/>
      <c r="E24" s="170"/>
      <c r="F24" s="170"/>
      <c r="G24" s="170"/>
      <c r="H24" s="170"/>
      <c r="I24" s="170"/>
      <c r="J24" s="170"/>
      <c r="K24" s="170"/>
      <c r="L24" s="170"/>
    </row>
    <row r="25" spans="1:12" x14ac:dyDescent="0.25">
      <c r="A25" s="170"/>
      <c r="B25" s="170"/>
      <c r="C25" s="170"/>
      <c r="D25" s="170"/>
      <c r="E25" s="170"/>
      <c r="F25" s="170"/>
      <c r="G25" s="170"/>
      <c r="H25" s="170"/>
      <c r="I25" s="170"/>
      <c r="J25" s="170"/>
      <c r="K25" s="170"/>
      <c r="L25" s="170"/>
    </row>
    <row r="26" spans="1:12" x14ac:dyDescent="0.25">
      <c r="A26" s="170"/>
      <c r="B26" s="170"/>
      <c r="C26" s="170"/>
      <c r="D26" s="170"/>
      <c r="E26" s="170"/>
      <c r="F26" s="170"/>
      <c r="G26" s="170"/>
      <c r="H26" s="170"/>
      <c r="I26" s="170"/>
      <c r="J26" s="170"/>
      <c r="K26" s="170"/>
      <c r="L26" s="170"/>
    </row>
    <row r="27" spans="1:12" x14ac:dyDescent="0.25">
      <c r="A27" s="170"/>
      <c r="B27" s="170"/>
      <c r="C27" s="170"/>
      <c r="D27" s="170"/>
      <c r="E27" s="170"/>
      <c r="F27" s="170"/>
      <c r="G27" s="170"/>
      <c r="H27" s="170"/>
      <c r="I27" s="170"/>
      <c r="J27" s="170"/>
      <c r="K27" s="170"/>
      <c r="L27" s="170"/>
    </row>
    <row r="28" spans="1:12" x14ac:dyDescent="0.25">
      <c r="A28" s="170"/>
      <c r="B28" s="170"/>
      <c r="C28" s="170"/>
      <c r="D28" s="170"/>
      <c r="E28" s="170"/>
      <c r="F28" s="170"/>
      <c r="G28" s="170"/>
      <c r="H28" s="170"/>
      <c r="I28" s="170"/>
      <c r="J28" s="170"/>
      <c r="K28" s="170"/>
      <c r="L28" s="170"/>
    </row>
    <row r="29" spans="1:12" x14ac:dyDescent="0.25">
      <c r="A29" s="170"/>
      <c r="B29" s="170"/>
      <c r="C29" s="170"/>
      <c r="D29" s="170"/>
      <c r="E29" s="170"/>
      <c r="F29" s="170"/>
      <c r="G29" s="170"/>
      <c r="H29" s="170"/>
      <c r="I29" s="170"/>
      <c r="J29" s="170"/>
      <c r="K29" s="170"/>
      <c r="L29" s="170"/>
    </row>
    <row r="30" spans="1:12" x14ac:dyDescent="0.25">
      <c r="A30" s="170"/>
      <c r="B30" s="170"/>
      <c r="C30" s="170"/>
      <c r="D30" s="170"/>
      <c r="E30" s="170"/>
      <c r="F30" s="170"/>
      <c r="G30" s="170"/>
      <c r="H30" s="170"/>
      <c r="I30" s="170"/>
      <c r="J30" s="170"/>
      <c r="K30" s="170"/>
      <c r="L30" s="170"/>
    </row>
    <row r="31" spans="1:12" x14ac:dyDescent="0.25">
      <c r="A31" s="170"/>
      <c r="B31" s="170"/>
      <c r="C31" s="170"/>
      <c r="D31" s="170"/>
      <c r="E31" s="170"/>
      <c r="F31" s="170"/>
      <c r="G31" s="170"/>
      <c r="H31" s="170"/>
      <c r="I31" s="170"/>
      <c r="J31" s="170"/>
      <c r="K31" s="170"/>
      <c r="L31" s="170"/>
    </row>
    <row r="32" spans="1:12" x14ac:dyDescent="0.25">
      <c r="A32" s="170"/>
      <c r="B32" s="170"/>
      <c r="C32" s="170"/>
      <c r="D32" s="170"/>
      <c r="E32" s="170"/>
      <c r="F32" s="170"/>
      <c r="G32" s="170"/>
      <c r="H32" s="170"/>
      <c r="I32" s="170"/>
      <c r="J32" s="170"/>
      <c r="K32" s="170"/>
      <c r="L32" s="170"/>
    </row>
    <row r="33" spans="1:12" x14ac:dyDescent="0.25">
      <c r="A33" s="170"/>
      <c r="B33" s="170"/>
      <c r="C33" s="170"/>
      <c r="D33" s="170"/>
      <c r="E33" s="170"/>
      <c r="F33" s="170"/>
      <c r="G33" s="170"/>
      <c r="H33" s="170"/>
      <c r="I33" s="170"/>
      <c r="J33" s="170"/>
      <c r="K33" s="170"/>
      <c r="L33" s="170"/>
    </row>
    <row r="34" spans="1:12" x14ac:dyDescent="0.25">
      <c r="A34" s="170"/>
      <c r="B34" s="170"/>
      <c r="C34" s="170"/>
      <c r="D34" s="170"/>
      <c r="E34" s="170"/>
      <c r="F34" s="170"/>
      <c r="G34" s="170"/>
      <c r="H34" s="170"/>
      <c r="I34" s="170"/>
      <c r="J34" s="170"/>
      <c r="K34" s="170"/>
      <c r="L34" s="170"/>
    </row>
    <row r="35" spans="1:12" x14ac:dyDescent="0.25">
      <c r="A35" s="170"/>
      <c r="B35" s="170"/>
      <c r="C35" s="170"/>
      <c r="D35" s="170"/>
      <c r="E35" s="170"/>
      <c r="F35" s="170"/>
      <c r="G35" s="170"/>
      <c r="H35" s="170"/>
      <c r="I35" s="170"/>
      <c r="J35" s="170"/>
      <c r="K35" s="170"/>
      <c r="L35" s="170"/>
    </row>
    <row r="36" spans="1:12" x14ac:dyDescent="0.25">
      <c r="A36" s="170"/>
      <c r="B36" s="170"/>
      <c r="C36" s="170"/>
      <c r="D36" s="170"/>
      <c r="E36" s="170"/>
      <c r="F36" s="170"/>
      <c r="G36" s="170"/>
      <c r="H36" s="170"/>
      <c r="I36" s="170"/>
      <c r="J36" s="170"/>
      <c r="K36" s="170"/>
      <c r="L36" s="170"/>
    </row>
    <row r="37" spans="1:12" x14ac:dyDescent="0.25">
      <c r="A37" s="170"/>
      <c r="B37" s="170"/>
      <c r="C37" s="170"/>
      <c r="D37" s="170"/>
      <c r="E37" s="170"/>
      <c r="F37" s="170"/>
      <c r="G37" s="170"/>
      <c r="H37" s="170"/>
      <c r="I37" s="170"/>
      <c r="J37" s="170"/>
      <c r="K37" s="170"/>
      <c r="L37" s="170"/>
    </row>
    <row r="38" spans="1:12" x14ac:dyDescent="0.25">
      <c r="A38" s="170"/>
      <c r="B38" s="170"/>
      <c r="C38" s="170"/>
      <c r="D38" s="170"/>
      <c r="E38" s="170"/>
      <c r="F38" s="170"/>
      <c r="G38" s="170"/>
      <c r="H38" s="170"/>
      <c r="I38" s="170"/>
      <c r="J38" s="170"/>
      <c r="K38" s="170"/>
      <c r="L38" s="170"/>
    </row>
    <row r="39" spans="1:12" x14ac:dyDescent="0.25">
      <c r="A39" s="170"/>
      <c r="B39" s="170"/>
      <c r="C39" s="170"/>
      <c r="D39" s="170"/>
      <c r="E39" s="170"/>
      <c r="F39" s="170"/>
      <c r="G39" s="170"/>
      <c r="H39" s="170"/>
      <c r="I39" s="170"/>
      <c r="J39" s="170"/>
      <c r="K39" s="170"/>
      <c r="L39" s="170"/>
    </row>
    <row r="40" spans="1:12" x14ac:dyDescent="0.25">
      <c r="A40" s="170"/>
      <c r="B40" s="170"/>
      <c r="C40" s="170"/>
      <c r="D40" s="170"/>
      <c r="E40" s="170"/>
      <c r="F40" s="170"/>
      <c r="G40" s="170"/>
      <c r="H40" s="170"/>
      <c r="I40" s="170"/>
      <c r="J40" s="170"/>
      <c r="K40" s="170"/>
      <c r="L40" s="170"/>
    </row>
    <row r="41" spans="1:12" x14ac:dyDescent="0.25">
      <c r="A41" s="170"/>
      <c r="B41" s="170"/>
      <c r="C41" s="170"/>
      <c r="D41" s="170"/>
      <c r="E41" s="170"/>
      <c r="F41" s="170"/>
      <c r="G41" s="170"/>
      <c r="H41" s="170"/>
      <c r="I41" s="170"/>
      <c r="J41" s="170"/>
      <c r="K41" s="170"/>
      <c r="L41" s="170"/>
    </row>
  </sheetData>
  <mergeCells count="1">
    <mergeCell ref="A1:L41"/>
  </mergeCells>
  <pageMargins left="0.19685039370078741" right="0.19685039370078741" top="0.39370078740157483" bottom="0.39370078740157483" header="0.31496062992125984" footer="0.31496062992125984"/>
  <pageSetup paperSize="2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1A60-F03B-4144-B155-FE1A797AD0EB}">
  <dimension ref="A1"/>
  <sheetViews>
    <sheetView zoomScale="115" zoomScaleNormal="115" workbookViewId="0">
      <selection activeCell="J1" sqref="J1"/>
    </sheetView>
  </sheetViews>
  <sheetFormatPr baseColWidth="10" defaultRowHeight="15" x14ac:dyDescent="0.25"/>
  <sheetData/>
  <pageMargins left="0.19685039370078741" right="0.19685039370078741" top="0.39370078740157483" bottom="0.39370078740157483" header="0.31496062992125984" footer="0.31496062992125984"/>
  <pageSetup paperSize="2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MAPA RIESGOS DE CORRUPCION</vt:lpstr>
      <vt:lpstr>RACIONALIZACION TRAMITES</vt:lpstr>
      <vt:lpstr>RENDICION DE CUENTAS</vt:lpstr>
      <vt:lpstr>Mec MEJORAR ATENCION CIUDADANO</vt:lpstr>
      <vt:lpstr>Mec TRANSPARENCIA Y ACCESO INFO</vt:lpstr>
      <vt:lpstr>MAPA DE PROCESOS</vt:lpstr>
      <vt:lpstr>VALORES DEL SERVICIO PUBLICO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EPC14</dc:creator>
  <cp:lastModifiedBy>INFORMATICA</cp:lastModifiedBy>
  <cp:lastPrinted>2024-01-30T18:07:59Z</cp:lastPrinted>
  <dcterms:created xsi:type="dcterms:W3CDTF">2022-01-17T16:36:15Z</dcterms:created>
  <dcterms:modified xsi:type="dcterms:W3CDTF">2025-01-21T16:08:46Z</dcterms:modified>
</cp:coreProperties>
</file>